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norfolk.gov.uk\nccdfs1\SHARED-CSCH2\Strategic Core\Schemes &amp; Projects\Early Years\Websites\NCC Schools\~ Media Library\Early Years Funding\EY Panel\"/>
    </mc:Choice>
  </mc:AlternateContent>
  <xr:revisionPtr revIDLastSave="0" documentId="13_ncr:1_{8013EF12-89CC-4487-A9DB-9E94BEDF8E86}" xr6:coauthVersionLast="47" xr6:coauthVersionMax="47" xr10:uidLastSave="{00000000-0000-0000-0000-000000000000}"/>
  <bookViews>
    <workbookView xWindow="-120" yWindow="-120" windowWidth="29040" windowHeight="15840" tabRatio="921" xr2:uid="{00000000-000D-0000-FFFF-FFFF00000000}"/>
  </bookViews>
  <sheets>
    <sheet name="DISCLAIMER and GUIDANCE" sheetId="100" r:id="rId1"/>
    <sheet name="Pg 1" sheetId="105" r:id="rId2"/>
    <sheet name="Pg 2" sheetId="107" r:id="rId3"/>
    <sheet name="Pg 3" sheetId="113" r:id="rId4"/>
    <sheet name="Pg 4" sheetId="109" r:id="rId5"/>
    <sheet name="Pg 5" sheetId="126" r:id="rId6"/>
    <sheet name="List" sheetId="123" r:id="rId7"/>
    <sheet name="Salary Calculator" sheetId="121" r:id="rId8"/>
    <sheet name="M - Data" sheetId="120" r:id="rId9"/>
    <sheet name="M - BC" sheetId="110" r:id="rId10"/>
    <sheet name="M - ASC" sheetId="118" r:id="rId11"/>
    <sheet name="M - £ Grant" sheetId="119" r:id="rId12"/>
    <sheet name="M - Feedback" sheetId="124" r:id="rId13"/>
    <sheet name="Case Study" sheetId="125" r:id="rId14"/>
    <sheet name="NCC Only - Panel" sheetId="117" r:id="rId15"/>
  </sheets>
  <definedNames>
    <definedName name="_xlnm._FilterDatabase" localSheetId="3" hidden="1">'Pg 3'!$B$70:$B$71</definedName>
    <definedName name="costs">#REF!</definedName>
    <definedName name="funding">#REF!</definedName>
    <definedName name="_xlnm.Print_Area" localSheetId="0">'DISCLAIMER and GUIDANCE'!$G$1:$G$31</definedName>
    <definedName name="_xlnm.Print_Area" localSheetId="1">'Pg 1'!$A$3:$O$26</definedName>
    <definedName name="_xlnm.Print_Area" localSheetId="2">'Pg 2'!$A$3:$U$36</definedName>
    <definedName name="_xlnm.Print_Area" localSheetId="3">'Pg 3'!$A$3:$M$3</definedName>
    <definedName name="provision">#REF!</definedName>
    <definedName name="type">#REF!</definedName>
    <definedName name="wai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 i="109" l="1"/>
  <c r="W1" i="109"/>
  <c r="Z109" i="107"/>
  <c r="Y45" i="107"/>
  <c r="Z45" i="107"/>
  <c r="AE115" i="107"/>
  <c r="AG115" i="107"/>
  <c r="AF115" i="107"/>
  <c r="D95" i="100" l="1"/>
  <c r="D96" i="100"/>
  <c r="D97" i="100"/>
  <c r="D98" i="100"/>
  <c r="D99" i="100"/>
  <c r="D100" i="100"/>
  <c r="D101" i="100"/>
  <c r="D102" i="100"/>
  <c r="D103" i="100"/>
  <c r="D104" i="100"/>
  <c r="D105" i="100"/>
  <c r="D94" i="100"/>
  <c r="Q43" i="117"/>
  <c r="Q41" i="117"/>
  <c r="L43" i="117"/>
  <c r="L41" i="117"/>
  <c r="G43" i="117"/>
  <c r="G41" i="117"/>
  <c r="Q22" i="117"/>
  <c r="Q20" i="117"/>
  <c r="L22" i="117"/>
  <c r="L20" i="117"/>
  <c r="G22" i="117"/>
  <c r="G20" i="117"/>
  <c r="AG111" i="107"/>
  <c r="AF111" i="107"/>
  <c r="AE111" i="107"/>
  <c r="Y48" i="107"/>
  <c r="Y111" i="107" s="1"/>
  <c r="Y15" i="107"/>
  <c r="Y18" i="107" s="1"/>
  <c r="Y109" i="107" s="1"/>
  <c r="Z102" i="107"/>
  <c r="X101" i="107" s="1"/>
  <c r="Z101" i="107"/>
  <c r="Y101" i="107"/>
  <c r="Z93" i="107"/>
  <c r="Y92" i="107" s="1"/>
  <c r="AF109" i="107" s="1"/>
  <c r="Z92" i="107"/>
  <c r="AG109" i="107" s="1"/>
  <c r="X92" i="107"/>
  <c r="AE109" i="107" s="1"/>
  <c r="Z47" i="107"/>
  <c r="Y47" i="107"/>
  <c r="Z43" i="107"/>
  <c r="Z42" i="107"/>
  <c r="Z41" i="107"/>
  <c r="X40" i="107"/>
  <c r="Z17" i="107"/>
  <c r="Y17" i="107"/>
  <c r="Z13" i="107"/>
  <c r="Z12" i="107"/>
  <c r="Z11" i="107"/>
  <c r="X10" i="107"/>
  <c r="H2" i="126"/>
  <c r="H1" i="126"/>
  <c r="F95" i="119" l="1"/>
  <c r="P93" i="119"/>
  <c r="N93" i="119"/>
  <c r="L93" i="119"/>
  <c r="J93" i="119"/>
  <c r="H93" i="119"/>
  <c r="F93" i="119"/>
  <c r="P78" i="119"/>
  <c r="P77" i="119"/>
  <c r="N78" i="119"/>
  <c r="N77" i="119"/>
  <c r="L78" i="119"/>
  <c r="L77" i="119"/>
  <c r="J78" i="119"/>
  <c r="J77" i="119"/>
  <c r="H78" i="119"/>
  <c r="H77" i="119"/>
  <c r="F78" i="119"/>
  <c r="F77" i="119"/>
  <c r="J19" i="121"/>
  <c r="R19" i="121"/>
  <c r="P19" i="121"/>
  <c r="N19" i="121"/>
  <c r="L19" i="121"/>
  <c r="H19" i="121"/>
  <c r="D9" i="121" l="1"/>
  <c r="D17" i="121" s="1"/>
  <c r="D19" i="121" s="1"/>
  <c r="I24" i="113"/>
  <c r="K24" i="113"/>
  <c r="I25" i="113"/>
  <c r="K25" i="113"/>
  <c r="H104" i="105"/>
  <c r="P87" i="119"/>
  <c r="P86" i="119"/>
  <c r="P92" i="119" s="1"/>
  <c r="N87" i="119"/>
  <c r="N86" i="119"/>
  <c r="N92" i="119" s="1"/>
  <c r="L87" i="119"/>
  <c r="L86" i="119"/>
  <c r="L92" i="119" s="1"/>
  <c r="J87" i="119"/>
  <c r="J86" i="119"/>
  <c r="J92" i="119" s="1"/>
  <c r="H87" i="119"/>
  <c r="H86" i="119"/>
  <c r="H92" i="119" s="1"/>
  <c r="F87" i="119"/>
  <c r="F86" i="119"/>
  <c r="F92" i="119" s="1"/>
  <c r="F73" i="119"/>
  <c r="P82" i="119"/>
  <c r="N82" i="119"/>
  <c r="L82" i="119"/>
  <c r="J82" i="119"/>
  <c r="H82" i="119"/>
  <c r="P81" i="119"/>
  <c r="N81" i="119"/>
  <c r="L81" i="119"/>
  <c r="J81" i="119"/>
  <c r="J91" i="119" s="1"/>
  <c r="H81" i="119"/>
  <c r="H91" i="119" s="1"/>
  <c r="H95" i="119" s="1"/>
  <c r="F82" i="119"/>
  <c r="F81" i="119"/>
  <c r="J95" i="119" l="1"/>
  <c r="N91" i="119"/>
  <c r="N95" i="119" s="1"/>
  <c r="P91" i="119"/>
  <c r="P95" i="119" s="1"/>
  <c r="L91" i="119"/>
  <c r="L95" i="119" s="1"/>
  <c r="F91" i="119"/>
  <c r="D2" i="125" l="1"/>
  <c r="F21" i="119"/>
  <c r="F80" i="119" s="1"/>
  <c r="R81" i="107"/>
  <c r="R83" i="107" s="1"/>
  <c r="M81" i="107"/>
  <c r="M83" i="107" s="1"/>
  <c r="P81" i="107"/>
  <c r="P83" i="107" s="1"/>
  <c r="G81" i="107"/>
  <c r="G83" i="107" s="1"/>
  <c r="E81" i="107"/>
  <c r="E83" i="107" s="1"/>
  <c r="E85" i="107" s="1"/>
  <c r="AB48" i="110"/>
  <c r="J48" i="110"/>
  <c r="AN48" i="110"/>
  <c r="AH48" i="110"/>
  <c r="V48" i="110"/>
  <c r="P48" i="110"/>
  <c r="AN48" i="118"/>
  <c r="AH48" i="118"/>
  <c r="AB48" i="118"/>
  <c r="V48" i="118"/>
  <c r="P48" i="118"/>
  <c r="J48" i="118"/>
  <c r="M85" i="107" l="1"/>
  <c r="A3" i="124"/>
  <c r="R9" i="121"/>
  <c r="R17" i="121" s="1"/>
  <c r="P9" i="121"/>
  <c r="P17" i="121" s="1"/>
  <c r="N9" i="121"/>
  <c r="N17" i="121" s="1"/>
  <c r="L9" i="121"/>
  <c r="L17" i="121" s="1"/>
  <c r="J9" i="121"/>
  <c r="J17" i="121" s="1"/>
  <c r="H9" i="121"/>
  <c r="H17" i="121" s="1"/>
  <c r="H23" i="121" l="1"/>
  <c r="N23" i="121"/>
  <c r="D52" i="119"/>
  <c r="D53" i="119"/>
  <c r="D54" i="119"/>
  <c r="D51" i="119"/>
  <c r="D46" i="119"/>
  <c r="D47" i="119"/>
  <c r="D48" i="119"/>
  <c r="D45" i="119"/>
  <c r="D41" i="119"/>
  <c r="D35" i="119"/>
  <c r="D34" i="119"/>
  <c r="D29" i="119"/>
  <c r="K66" i="113"/>
  <c r="G5" i="126" s="1"/>
  <c r="I55" i="113" l="1"/>
  <c r="K55" i="113"/>
  <c r="L74" i="119"/>
  <c r="F74" i="119"/>
  <c r="K66" i="105"/>
  <c r="K83" i="105"/>
  <c r="Z48" i="107" l="1"/>
  <c r="Z15" i="107"/>
  <c r="Z18" i="107" s="1"/>
  <c r="Q38" i="117"/>
  <c r="L38" i="117"/>
  <c r="G38" i="117"/>
  <c r="Q17" i="117"/>
  <c r="A3" i="120"/>
  <c r="P56" i="119"/>
  <c r="P85" i="119" s="1"/>
  <c r="N56" i="119"/>
  <c r="N85" i="119" s="1"/>
  <c r="L56" i="119"/>
  <c r="L85" i="119" s="1"/>
  <c r="J56" i="119"/>
  <c r="J85" i="119" s="1"/>
  <c r="H56" i="119"/>
  <c r="H85" i="119" s="1"/>
  <c r="F56" i="119"/>
  <c r="F85" i="119" s="1"/>
  <c r="A3" i="119"/>
  <c r="R100" i="107"/>
  <c r="R91" i="107"/>
  <c r="R45" i="107"/>
  <c r="P74" i="119" s="1"/>
  <c r="L73" i="119"/>
  <c r="R15" i="107"/>
  <c r="P73" i="119" s="1"/>
  <c r="Z111" i="107" l="1"/>
  <c r="F58" i="119"/>
  <c r="H15" i="119" s="1"/>
  <c r="H21" i="119" l="1"/>
  <c r="H80" i="119" s="1"/>
  <c r="G1" i="117"/>
  <c r="A3" i="118"/>
  <c r="A3" i="110"/>
  <c r="H58" i="119" l="1"/>
  <c r="J15" i="119" s="1"/>
  <c r="J21" i="119" s="1"/>
  <c r="J58" i="119" s="1"/>
  <c r="L15" i="119" s="1"/>
  <c r="L21" i="119" s="1"/>
  <c r="L17" i="117"/>
  <c r="G17" i="117"/>
  <c r="K21" i="113"/>
  <c r="K57" i="113" s="1"/>
  <c r="I21" i="113"/>
  <c r="I57" i="113" s="1"/>
  <c r="J80" i="119" l="1"/>
  <c r="L58" i="119"/>
  <c r="N15" i="119" s="1"/>
  <c r="N21" i="119" s="1"/>
  <c r="L80" i="119"/>
  <c r="H106" i="105"/>
  <c r="H99" i="105"/>
  <c r="L78" i="105"/>
  <c r="L61" i="105"/>
  <c r="K34" i="105"/>
  <c r="N58" i="119" l="1"/>
  <c r="P15" i="119" s="1"/>
  <c r="P21" i="119" s="1"/>
  <c r="N80" i="119"/>
  <c r="P58" i="119" l="1"/>
  <c r="P80" i="1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 Rushbrook</author>
  </authors>
  <commentList>
    <comment ref="I107" authorId="0" shapeId="0" xr:uid="{BBB6AE4A-2955-4306-AFC7-332770C6A430}">
      <text>
        <r>
          <rPr>
            <b/>
            <sz val="9"/>
            <color indexed="81"/>
            <rFont val="Tahoma"/>
            <family val="2"/>
          </rPr>
          <t>eg. Head of School</t>
        </r>
        <r>
          <rPr>
            <sz val="9"/>
            <color indexed="81"/>
            <rFont val="Tahoma"/>
            <family val="2"/>
          </rPr>
          <t xml:space="preserve">
</t>
        </r>
      </text>
    </comment>
    <comment ref="I109" authorId="0" shapeId="0" xr:uid="{E31A60C0-B309-4B5C-94D6-C407F35C264A}">
      <text>
        <r>
          <rPr>
            <b/>
            <sz val="9"/>
            <color indexed="81"/>
            <rFont val="Tahoma"/>
            <family val="2"/>
          </rPr>
          <t>eg. Playworker Manager</t>
        </r>
        <r>
          <rPr>
            <sz val="9"/>
            <color indexed="81"/>
            <rFont val="Tahoma"/>
            <family val="2"/>
          </rPr>
          <t xml:space="preserve">
</t>
        </r>
      </text>
    </comment>
    <comment ref="I111" authorId="0" shapeId="0" xr:uid="{38AABA3F-14D9-4787-BA25-49BF528ECFA5}">
      <text>
        <r>
          <rPr>
            <b/>
            <sz val="9"/>
            <color indexed="81"/>
            <rFont val="Tahoma"/>
            <family val="2"/>
          </rPr>
          <t>eg. Business Manager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Rushbrook, Su</author>
  </authors>
  <commentList>
    <comment ref="C22" authorId="0" shapeId="0" xr:uid="{89D2D212-31FD-4343-AFF0-2D4B739F2646}">
      <text>
        <r>
          <rPr>
            <sz val="11"/>
            <color indexed="81"/>
            <rFont val="Segoe UI"/>
            <family val="2"/>
          </rPr>
          <t>via the Provider Portal - Forms Module (termly)
Form Name -
INFO - Update your Details (Wraparound Offer)</t>
        </r>
      </text>
    </comment>
    <comment ref="C27" authorId="0" shapeId="0" xr:uid="{2B045249-5DCF-4E0A-B7F0-EC0F58E8F8D1}">
      <text>
        <r>
          <rPr>
            <sz val="11"/>
            <color indexed="81"/>
            <rFont val="Segoe UI"/>
            <family val="2"/>
          </rPr>
          <t>via the Provider Portal - Sufficiency Module (termly)</t>
        </r>
      </text>
    </comment>
    <comment ref="C32" authorId="0" shapeId="0" xr:uid="{459290FD-E7B9-4AFC-B1C5-D0DA082248CC}">
      <text>
        <r>
          <rPr>
            <sz val="11"/>
            <color indexed="81"/>
            <rFont val="Segoe UI"/>
            <family val="2"/>
          </rPr>
          <t>Case study tab has been completed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Rushbrook, Su</author>
    <author>Su Rushbrook</author>
  </authors>
  <commentList>
    <comment ref="D15" authorId="0" shapeId="0" xr:uid="{B4D168C4-EB6D-46AE-832A-259B6ACC8822}">
      <text>
        <r>
          <rPr>
            <sz val="11"/>
            <color indexed="81"/>
            <rFont val="Segoe UI"/>
            <family val="2"/>
          </rPr>
          <t>The food offered during each session meets the food standards guidelines</t>
        </r>
      </text>
    </comment>
    <comment ref="N15" authorId="0" shapeId="0" xr:uid="{4F30736B-5A84-466C-8864-178FFBBA0A69}">
      <text>
        <r>
          <rPr>
            <sz val="9"/>
            <color indexed="81"/>
            <rFont val="Tahoma"/>
            <family val="2"/>
          </rPr>
          <t>eg. 08:30</t>
        </r>
      </text>
    </comment>
    <comment ref="D17" authorId="0" shapeId="0" xr:uid="{D925E680-C0FC-4B64-8254-83F44171B8BD}">
      <text>
        <r>
          <rPr>
            <sz val="11"/>
            <color indexed="81"/>
            <rFont val="Segoe UI"/>
            <family val="2"/>
          </rPr>
          <t>Transport will be provided between school and wraparound provision</t>
        </r>
      </text>
    </comment>
    <comment ref="D23" authorId="0" shapeId="0" xr:uid="{7B990B05-D4C2-46E8-9F4A-8C3146DDA590}">
      <text>
        <r>
          <rPr>
            <sz val="11"/>
            <color indexed="81"/>
            <rFont val="Segoe UI"/>
            <family val="2"/>
          </rPr>
          <t>The food offered during each session meets the food standards guidelines</t>
        </r>
      </text>
    </comment>
    <comment ref="N23" authorId="0" shapeId="0" xr:uid="{8A1214CF-162A-4711-BA6C-380955CA7DBD}">
      <text>
        <r>
          <rPr>
            <sz val="9"/>
            <color indexed="81"/>
            <rFont val="Tahoma"/>
            <family val="2"/>
          </rPr>
          <t>eg. 08:30</t>
        </r>
      </text>
    </comment>
    <comment ref="D25" authorId="0" shapeId="0" xr:uid="{B5F5AF5B-A1A5-4207-809A-1D618C34FA17}">
      <text>
        <r>
          <rPr>
            <sz val="11"/>
            <color indexed="81"/>
            <rFont val="Segoe UI"/>
            <family val="2"/>
          </rPr>
          <t>Transport will be provided between school and wraparound provision</t>
        </r>
      </text>
    </comment>
    <comment ref="H52" authorId="1" shapeId="0" xr:uid="{37809931-9016-478C-BCF3-F9AFD7AC5675}">
      <text>
        <r>
          <rPr>
            <sz val="11"/>
            <color indexed="81"/>
            <rFont val="Calibri"/>
            <family val="2"/>
            <scheme val="minor"/>
          </rPr>
          <t>Number of sessions sold multipled by the length of the session
eg
500 sessions sold x Session is 1 hour
500 x 1 = 500 (hours sold)</t>
        </r>
        <r>
          <rPr>
            <sz val="9"/>
            <color indexed="81"/>
            <rFont val="Tahoma"/>
            <family val="2"/>
          </rPr>
          <t xml:space="preserve">
</t>
        </r>
      </text>
    </comment>
    <comment ref="H54" authorId="1" shapeId="0" xr:uid="{3DD49016-0044-445A-8C4C-4237BBE264F4}">
      <text>
        <r>
          <rPr>
            <b/>
            <sz val="11"/>
            <color indexed="81"/>
            <rFont val="Calibri"/>
            <family val="2"/>
            <scheme val="minor"/>
          </rPr>
          <t>Example 1:</t>
        </r>
        <r>
          <rPr>
            <sz val="11"/>
            <color indexed="81"/>
            <rFont val="Calibri"/>
            <family val="2"/>
            <scheme val="minor"/>
          </rPr>
          <t xml:space="preserve"> Current Session = 30 mins and Expansion = 30 mins
30 minutes is 50% of the new 1 hour session
ANSWER: 50% of sessions sold
</t>
        </r>
        <r>
          <rPr>
            <b/>
            <sz val="11"/>
            <color indexed="81"/>
            <rFont val="Calibri"/>
            <family val="2"/>
            <scheme val="minor"/>
          </rPr>
          <t>Example 2:</t>
        </r>
        <r>
          <rPr>
            <sz val="11"/>
            <color indexed="81"/>
            <rFont val="Calibri"/>
            <family val="2"/>
            <scheme val="minor"/>
          </rPr>
          <t xml:space="preserve"> Original Places = 24 and Expansion = 6 places
ANSWER: Number of places sold over 24 each day multipled by the session length
(eg. Mon: 22 places sold, Tues: 26 places sold [Answer = 2 multipled by the session length])
</t>
        </r>
        <r>
          <rPr>
            <b/>
            <sz val="11"/>
            <color indexed="81"/>
            <rFont val="Calibri"/>
            <family val="2"/>
            <scheme val="minor"/>
          </rPr>
          <t xml:space="preserve">
Example 3: </t>
        </r>
        <r>
          <rPr>
            <sz val="11"/>
            <color indexed="81"/>
            <rFont val="Calibri"/>
            <family val="2"/>
            <scheme val="minor"/>
          </rPr>
          <t xml:space="preserve"> New Places = 6 places
ANSWER: All places sold multipled by the session length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Rushbrook, Su</author>
    <author>Su Rushbrook</author>
  </authors>
  <commentList>
    <comment ref="D15" authorId="0" shapeId="0" xr:uid="{32D49428-C948-48EC-9BEC-304E0BA4503C}">
      <text>
        <r>
          <rPr>
            <sz val="11"/>
            <color indexed="81"/>
            <rFont val="Segoe UI"/>
            <family val="2"/>
          </rPr>
          <t>The food offered during each session meets the food standards guidelines</t>
        </r>
      </text>
    </comment>
    <comment ref="N15" authorId="0" shapeId="0" xr:uid="{A4B92A42-2DF2-4708-92F0-CC280101270D}">
      <text>
        <r>
          <rPr>
            <sz val="9"/>
            <color indexed="81"/>
            <rFont val="Tahoma"/>
            <family val="2"/>
          </rPr>
          <t xml:space="preserve">eg. 18:30
</t>
        </r>
      </text>
    </comment>
    <comment ref="D17" authorId="0" shapeId="0" xr:uid="{7D92D0A8-CAB6-484E-85F4-1BEC600D8D14}">
      <text>
        <r>
          <rPr>
            <sz val="11"/>
            <color indexed="81"/>
            <rFont val="Segoe UI"/>
            <family val="2"/>
          </rPr>
          <t>Transport will be provided between school and wraparound provision</t>
        </r>
      </text>
    </comment>
    <comment ref="D23" authorId="0" shapeId="0" xr:uid="{22442ED8-EA41-4350-A726-54637BDFC863}">
      <text>
        <r>
          <rPr>
            <sz val="11"/>
            <color indexed="81"/>
            <rFont val="Segoe UI"/>
            <family val="2"/>
          </rPr>
          <t>The food offered during each session meets the food standards guidelines</t>
        </r>
      </text>
    </comment>
    <comment ref="N23" authorId="0" shapeId="0" xr:uid="{D6FE2D03-2CDB-4F6F-B61D-2C7D198A5C4A}">
      <text>
        <r>
          <rPr>
            <sz val="9"/>
            <color indexed="81"/>
            <rFont val="Tahoma"/>
            <family val="2"/>
          </rPr>
          <t>eg. 18:00</t>
        </r>
      </text>
    </comment>
    <comment ref="D25" authorId="0" shapeId="0" xr:uid="{24EA4521-24E7-4CD7-A4A7-3D02F5B9880C}">
      <text>
        <r>
          <rPr>
            <sz val="11"/>
            <color indexed="81"/>
            <rFont val="Segoe UI"/>
            <family val="2"/>
          </rPr>
          <t>Transport will be provided between school and wraparound provision</t>
        </r>
      </text>
    </comment>
    <comment ref="H52" authorId="1" shapeId="0" xr:uid="{88355F10-0469-4F74-9933-2C782021FDF0}">
      <text>
        <r>
          <rPr>
            <sz val="11"/>
            <color indexed="81"/>
            <rFont val="Calibri"/>
            <family val="2"/>
            <scheme val="minor"/>
          </rPr>
          <t>Number of sessions sold multipled by the length of the session
eg
500 sessions sold x Session is 1 hour
500 x 1 = 500 (hours sold)</t>
        </r>
        <r>
          <rPr>
            <sz val="9"/>
            <color indexed="81"/>
            <rFont val="Tahoma"/>
            <family val="2"/>
          </rPr>
          <t xml:space="preserve">
</t>
        </r>
      </text>
    </comment>
    <comment ref="H54" authorId="1" shapeId="0" xr:uid="{BB413FD0-7963-4E38-AB83-631EEFE26353}">
      <text>
        <r>
          <rPr>
            <b/>
            <sz val="11"/>
            <color indexed="81"/>
            <rFont val="Calibri"/>
            <family val="2"/>
            <scheme val="minor"/>
          </rPr>
          <t>Example 1:</t>
        </r>
        <r>
          <rPr>
            <sz val="11"/>
            <color indexed="81"/>
            <rFont val="Calibri"/>
            <family val="2"/>
            <scheme val="minor"/>
          </rPr>
          <t xml:space="preserve"> Current Session = 30 mins and Expansion = 30 mins
30 minutes is 50% of the new 1 hour session
ANSWER: 50% of sessions sold
</t>
        </r>
        <r>
          <rPr>
            <b/>
            <sz val="11"/>
            <color indexed="81"/>
            <rFont val="Calibri"/>
            <family val="2"/>
            <scheme val="minor"/>
          </rPr>
          <t>Example 2:</t>
        </r>
        <r>
          <rPr>
            <sz val="11"/>
            <color indexed="81"/>
            <rFont val="Calibri"/>
            <family val="2"/>
            <scheme val="minor"/>
          </rPr>
          <t xml:space="preserve"> Original Places = 24 and Expansion = 6 places
ANSWER: Number of places sold over 24 each day multipled by the session length
(eg. Mon: 22 places sold, Tues: 26 places sold [Answer = 2 multipled by the session length])
</t>
        </r>
        <r>
          <rPr>
            <b/>
            <sz val="11"/>
            <color indexed="81"/>
            <rFont val="Calibri"/>
            <family val="2"/>
            <scheme val="minor"/>
          </rPr>
          <t xml:space="preserve">
Example 3: </t>
        </r>
        <r>
          <rPr>
            <sz val="11"/>
            <color indexed="81"/>
            <rFont val="Calibri"/>
            <family val="2"/>
            <scheme val="minor"/>
          </rPr>
          <t xml:space="preserve"> New Places = 6 places
ANSWER: All places sold multipled by the session length</t>
        </r>
      </text>
    </comment>
  </commentList>
</comments>
</file>

<file path=xl/sharedStrings.xml><?xml version="1.0" encoding="utf-8"?>
<sst xmlns="http://schemas.openxmlformats.org/spreadsheetml/2006/main" count="1119" uniqueCount="522">
  <si>
    <t>Other</t>
  </si>
  <si>
    <t>F</t>
  </si>
  <si>
    <t>TOTAL INCOME</t>
  </si>
  <si>
    <t>TOTAL</t>
  </si>
  <si>
    <t>TOTAL EXPENDITURE</t>
  </si>
  <si>
    <t>% footprint</t>
  </si>
  <si>
    <t>If YES, when</t>
  </si>
  <si>
    <t>SPACE AND ENVIRONMENT</t>
  </si>
  <si>
    <t>%</t>
  </si>
  <si>
    <t xml:space="preserve">size:  </t>
  </si>
  <si>
    <t>ROLES AND RESPONSIBILITIES</t>
  </si>
  <si>
    <t>inc. invoicing, fee collection, funding claims</t>
  </si>
  <si>
    <t>Is the room equipped with resources and fittings/furniture?</t>
  </si>
  <si>
    <t>Anticipated start date to open?</t>
  </si>
  <si>
    <t xml:space="preserve">Date completed  </t>
  </si>
  <si>
    <t>It has been provided for this specific purpose and should not be used for any alternative reason, shared with a third party, or altered without consent of the Early Years Finance Manager.</t>
  </si>
  <si>
    <t>Please read</t>
  </si>
  <si>
    <t>dd/mm/yy</t>
  </si>
  <si>
    <t xml:space="preserve">Age Range: </t>
  </si>
  <si>
    <t xml:space="preserve">Telephone: </t>
  </si>
  <si>
    <t>CONTACT DETAILS FOR APPLICATION</t>
  </si>
  <si>
    <t xml:space="preserve">Name: </t>
  </si>
  <si>
    <t xml:space="preserve">Role: </t>
  </si>
  <si>
    <t xml:space="preserve">Email: </t>
  </si>
  <si>
    <t>Yr R</t>
  </si>
  <si>
    <t>Yr 1</t>
  </si>
  <si>
    <t>Yr 2</t>
  </si>
  <si>
    <t>Yr 3</t>
  </si>
  <si>
    <t>Yr 4</t>
  </si>
  <si>
    <t>Yr 5</t>
  </si>
  <si>
    <t>Yr 6</t>
  </si>
  <si>
    <t>enter date</t>
  </si>
  <si>
    <t>please choose</t>
  </si>
  <si>
    <t>If YES,</t>
  </si>
  <si>
    <t xml:space="preserve">Breakfast Club:  </t>
  </si>
  <si>
    <t xml:space="preserve">After School Club:  </t>
  </si>
  <si>
    <r>
      <rPr>
        <b/>
        <sz val="12"/>
        <rFont val="Segoe UI"/>
        <family val="2"/>
      </rPr>
      <t>If NO</t>
    </r>
    <r>
      <rPr>
        <sz val="12"/>
        <rFont val="Segoe UI"/>
        <family val="2"/>
      </rPr>
      <t>, do you plan to offer early education?</t>
    </r>
  </si>
  <si>
    <t>Footprint of wraparound area</t>
  </si>
  <si>
    <t>per week</t>
  </si>
  <si>
    <r>
      <t>m</t>
    </r>
    <r>
      <rPr>
        <sz val="12"/>
        <rFont val="Calibri"/>
        <family val="2"/>
      </rPr>
      <t>²</t>
    </r>
  </si>
  <si>
    <t>% operating hours</t>
  </si>
  <si>
    <t>CURRENT DEMAND AND SUPPLY</t>
  </si>
  <si>
    <t>MON</t>
  </si>
  <si>
    <t>TUE</t>
  </si>
  <si>
    <t>WED</t>
  </si>
  <si>
    <t>THU</t>
  </si>
  <si>
    <t>FRI</t>
  </si>
  <si>
    <t>2024-25</t>
  </si>
  <si>
    <t>2025-26</t>
  </si>
  <si>
    <t>£ Maximum Income</t>
  </si>
  <si>
    <t>MAXIMUM INCOME - 100% Occupancy</t>
  </si>
  <si>
    <t>Salary Scale</t>
  </si>
  <si>
    <t>Who will line manage the lead playworker?</t>
  </si>
  <si>
    <t>Who will be responsible for planning the play activities?</t>
  </si>
  <si>
    <t>Wraparound Childcare Grant Application</t>
  </si>
  <si>
    <t>Page 1</t>
  </si>
  <si>
    <t>Page 2</t>
  </si>
  <si>
    <t>Is Wraparound Childcare currently available?</t>
  </si>
  <si>
    <t>Breakfast Club:</t>
  </si>
  <si>
    <t>After School Club:</t>
  </si>
  <si>
    <t>OFFER TO FAMILIES</t>
  </si>
  <si>
    <t>if YES, how much</t>
  </si>
  <si>
    <t>CONTRIBUTIONS</t>
  </si>
  <si>
    <t>INCOME LESS EXPENDITURE</t>
  </si>
  <si>
    <t>DECLARATION</t>
  </si>
  <si>
    <t>I understand:</t>
  </si>
  <si>
    <t>●</t>
  </si>
  <si>
    <t>further information may be requested to support this application</t>
  </si>
  <si>
    <t>and confirm that:</t>
  </si>
  <si>
    <t>the information I have given within the application is true to the best of my knowledge</t>
  </si>
  <si>
    <t>Position</t>
  </si>
  <si>
    <t>Date</t>
  </si>
  <si>
    <t>earlyyearsfundingpanel@norfolk.gov.uk</t>
  </si>
  <si>
    <t>https://csapps.norfolk.gov.uk/schoolfinder/</t>
  </si>
  <si>
    <t>Do you have any comments
about the current offer?</t>
  </si>
  <si>
    <t>ADDITIONAL DOCUMENTS REQUIRED AS PART OF THIS APPLICATION</t>
  </si>
  <si>
    <t>Signed (please type name)</t>
  </si>
  <si>
    <t>any funding received should be shown separately in your annual accounts</t>
  </si>
  <si>
    <t>Page 4</t>
  </si>
  <si>
    <t>termly monitoring will take place to apprise progress of project, demand and financial position</t>
  </si>
  <si>
    <t xml:space="preserve">Provider Name: </t>
  </si>
  <si>
    <t>SCHOOL DETAILS</t>
  </si>
  <si>
    <t>Do you have revenue funding to contribute?</t>
  </si>
  <si>
    <t>Ofsted Number:</t>
  </si>
  <si>
    <t>Mon</t>
  </si>
  <si>
    <t>Tues</t>
  </si>
  <si>
    <t>Wed</t>
  </si>
  <si>
    <t>Thur</t>
  </si>
  <si>
    <t>Fri</t>
  </si>
  <si>
    <t>Staffing</t>
  </si>
  <si>
    <t>Resources/equipment</t>
  </si>
  <si>
    <t>SUMMER</t>
  </si>
  <si>
    <t>AUTUMN</t>
  </si>
  <si>
    <t>SPRING</t>
  </si>
  <si>
    <t>Wraparound Childcare Grant Monitoring - Breakfast Club</t>
  </si>
  <si>
    <t>M</t>
  </si>
  <si>
    <t>T</t>
  </si>
  <si>
    <t>W</t>
  </si>
  <si>
    <t>Maximum Number of Places Sold</t>
  </si>
  <si>
    <t>Average Number of Places Sold</t>
  </si>
  <si>
    <t>Number of Children on Waiting List</t>
  </si>
  <si>
    <t>OCCUPANCY</t>
  </si>
  <si>
    <t>Average Occupancy %</t>
  </si>
  <si>
    <t>Has your sufficiency data been submitted?</t>
  </si>
  <si>
    <t>Transport</t>
  </si>
  <si>
    <t>Has your provider update form been submitted?</t>
  </si>
  <si>
    <t>B/F</t>
  </si>
  <si>
    <t>Ofsted Reg</t>
  </si>
  <si>
    <t>Do you have sustainability concerns?</t>
  </si>
  <si>
    <t>If YES, why (indicate main reason)</t>
  </si>
  <si>
    <t>Food Offer</t>
  </si>
  <si>
    <t xml:space="preserve"> Is other income available for operating costs?</t>
  </si>
  <si>
    <t>INCOME AND EXPENDITURE (REVENUE)</t>
  </si>
  <si>
    <t>Opens at</t>
  </si>
  <si>
    <t>Date New Offer Commences</t>
  </si>
  <si>
    <t>Does this match original plans?</t>
  </si>
  <si>
    <r>
      <rPr>
        <sz val="12"/>
        <rFont val="Segoe UI"/>
        <family val="2"/>
      </rPr>
      <t xml:space="preserve">Cost: </t>
    </r>
    <r>
      <rPr>
        <b/>
        <sz val="12"/>
        <rFont val="Segoe UI"/>
        <family val="2"/>
      </rPr>
      <t>2024-25</t>
    </r>
  </si>
  <si>
    <t>Breakfast Club</t>
  </si>
  <si>
    <t>After School Club</t>
  </si>
  <si>
    <t>Page 3 Revenue</t>
  </si>
  <si>
    <t>Operating Hours - Opens at</t>
  </si>
  <si>
    <t>Operating Hours - Close at</t>
  </si>
  <si>
    <t>Provider Contact</t>
  </si>
  <si>
    <t>Wraparound Development Worker</t>
  </si>
  <si>
    <t>Prior to Application</t>
  </si>
  <si>
    <t>Following Application</t>
  </si>
  <si>
    <t>SUMMER 2024</t>
  </si>
  <si>
    <t>AUTUMN 2024</t>
  </si>
  <si>
    <t>SPRING 2025</t>
  </si>
  <si>
    <t>SUMMER 2025</t>
  </si>
  <si>
    <t>AUTUMN 2025</t>
  </si>
  <si>
    <t>SPRING 2026</t>
  </si>
  <si>
    <t>Revenue Funding</t>
  </si>
  <si>
    <t>wraparoundchildcare@norfolk.gov.uk</t>
  </si>
  <si>
    <t>û</t>
  </si>
  <si>
    <t>ü</t>
  </si>
  <si>
    <t>Submit application to</t>
  </si>
  <si>
    <t>Termly monitoring will take place to release further funding</t>
  </si>
  <si>
    <t>Wraparound Childcare Grant Monitoring - After School Club</t>
  </si>
  <si>
    <t>Wraparound Childcare Grant Monitoring</t>
  </si>
  <si>
    <t>Will food be offered to children?</t>
  </si>
  <si>
    <t>Will transport be offered to families?</t>
  </si>
  <si>
    <t>Opens at (eg. 08:00)</t>
  </si>
  <si>
    <t>Close at (eg. 18:00)</t>
  </si>
  <si>
    <t>If OTHER, please indicate</t>
  </si>
  <si>
    <t>All applications will have a Wraparound Development Worker (WDW) assigned to support the progression of the project.</t>
  </si>
  <si>
    <r>
      <rPr>
        <sz val="12"/>
        <color rgb="FFFF0000"/>
        <rFont val="Segoe UI"/>
        <family val="2"/>
      </rPr>
      <t>or</t>
    </r>
    <r>
      <rPr>
        <sz val="12"/>
        <rFont val="Segoe UI"/>
        <family val="2"/>
      </rPr>
      <t xml:space="preserve"> If NO, please advise why </t>
    </r>
  </si>
  <si>
    <t>If YES, please describe the offer</t>
  </si>
  <si>
    <r>
      <rPr>
        <sz val="12"/>
        <color rgb="FFFF0000"/>
        <rFont val="Segoe UI"/>
        <family val="2"/>
      </rPr>
      <t>or</t>
    </r>
    <r>
      <rPr>
        <sz val="12"/>
        <rFont val="Segoe UI"/>
        <family val="2"/>
      </rPr>
      <t xml:space="preserve"> If NO, please advise why</t>
    </r>
  </si>
  <si>
    <t>If YES, please describe</t>
  </si>
  <si>
    <t>Grant Award Conditions</t>
  </si>
  <si>
    <t>What agreement is in place for you to operate at the premises?</t>
  </si>
  <si>
    <t>When does this agreement expire?</t>
  </si>
  <si>
    <t>Closes at</t>
  </si>
  <si>
    <t>Total Hours</t>
  </si>
  <si>
    <t>Total Hours Open</t>
  </si>
  <si>
    <t>Avg. Places</t>
  </si>
  <si>
    <t>Current Offer</t>
  </si>
  <si>
    <t>Expansion</t>
  </si>
  <si>
    <t xml:space="preserve">Reason for funding: </t>
  </si>
  <si>
    <t>Will the club open at 8am or earlier?</t>
  </si>
  <si>
    <t xml:space="preserve">If NO, please indicate why not </t>
  </si>
  <si>
    <t xml:space="preserve">If YES, please describe the offer </t>
  </si>
  <si>
    <t xml:space="preserve">If YES, please describe </t>
  </si>
  <si>
    <t>Open @ 8am or before</t>
  </si>
  <si>
    <t>Autumn</t>
  </si>
  <si>
    <t>Spring</t>
  </si>
  <si>
    <t>Summer</t>
  </si>
  <si>
    <t>NB:</t>
  </si>
  <si>
    <t xml:space="preserve">Anticipated Occupancy Level - How full do you expected to be each term? </t>
  </si>
  <si>
    <t>INCOME AND EXPENDITURE FORECAST @ 100% Occupancy</t>
  </si>
  <si>
    <t>actuals</t>
  </si>
  <si>
    <t>forecast</t>
  </si>
  <si>
    <t>Grant Payments</t>
  </si>
  <si>
    <t>Premises</t>
  </si>
  <si>
    <t>.</t>
  </si>
  <si>
    <t>Salary costs for playworkers</t>
  </si>
  <si>
    <t>Supernumerary costs for line management, admin, site management</t>
  </si>
  <si>
    <t>Staff Costs</t>
  </si>
  <si>
    <t>Rent and/or service level agreement costs to occupy space</t>
  </si>
  <si>
    <t>Utilities</t>
  </si>
  <si>
    <t xml:space="preserve">Equipment to provide a food offer (eg. food preparation, crockery) </t>
  </si>
  <si>
    <t>Resources and equipment</t>
  </si>
  <si>
    <t>Equipment for activities</t>
  </si>
  <si>
    <t>Equipment for the play environment</t>
  </si>
  <si>
    <t>Examples of revenue funding:</t>
  </si>
  <si>
    <t>Recruitment (eg. advert, uniform, DBS)</t>
  </si>
  <si>
    <t>Operating costs</t>
  </si>
  <si>
    <t>Ofsted registration</t>
  </si>
  <si>
    <t>Marketing</t>
  </si>
  <si>
    <t>Other associated premises costs (eg. Insurance, business rates)</t>
  </si>
  <si>
    <r>
      <t xml:space="preserve">Costs must be apportioned where they are </t>
    </r>
    <r>
      <rPr>
        <b/>
        <sz val="10"/>
        <color rgb="FFFF0000"/>
        <rFont val="Segoe UI"/>
        <family val="2"/>
      </rPr>
      <t>shared</t>
    </r>
    <r>
      <rPr>
        <sz val="10"/>
        <color rgb="FFFF0000"/>
        <rFont val="Segoe UI"/>
        <family val="2"/>
      </rPr>
      <t xml:space="preserve"> (eg. Between school and wraparound or school, early education offer and wraparound)</t>
    </r>
  </si>
  <si>
    <t>Software (eg. Accounting, website)</t>
  </si>
  <si>
    <t>Professional membership and subscriptions</t>
  </si>
  <si>
    <t>Activity costs (eg. External partners)</t>
  </si>
  <si>
    <t>❸</t>
  </si>
  <si>
    <t>❷</t>
  </si>
  <si>
    <t>❶</t>
  </si>
  <si>
    <t>Termly funding awards will be tapered as fees increase</t>
  </si>
  <si>
    <t xml:space="preserve">Funding will not be awarded for: </t>
  </si>
  <si>
    <t xml:space="preserve">Costs defined as capital expenditure </t>
  </si>
  <si>
    <t>Consumables</t>
  </si>
  <si>
    <t>Routine maintenance or refurbishment of premises</t>
  </si>
  <si>
    <t>Capital works to maintain and improve the condition of the school estate</t>
  </si>
  <si>
    <t>Need help!</t>
  </si>
  <si>
    <t>Email</t>
  </si>
  <si>
    <t>Contact your WDW</t>
  </si>
  <si>
    <t>Payment queries</t>
  </si>
  <si>
    <t>❹</t>
  </si>
  <si>
    <t>❺</t>
  </si>
  <si>
    <t>Academy</t>
  </si>
  <si>
    <t>Community school</t>
  </si>
  <si>
    <t>Foundation school</t>
  </si>
  <si>
    <t>Free schools</t>
  </si>
  <si>
    <t>Local authority nursery school</t>
  </si>
  <si>
    <t>Voluntary aided school</t>
  </si>
  <si>
    <t>Voluntary controlled school</t>
  </si>
  <si>
    <t>please select</t>
  </si>
  <si>
    <t xml:space="preserve">Type: </t>
  </si>
  <si>
    <t xml:space="preserve">Name of club </t>
  </si>
  <si>
    <t xml:space="preserve">How many children currently attend? </t>
  </si>
  <si>
    <t>Max. Number of Places Offered each Day</t>
  </si>
  <si>
    <t>TOTAL HOURS OPEN</t>
  </si>
  <si>
    <t>(eg. wait list info, demand, concerns)</t>
  </si>
  <si>
    <r>
      <rPr>
        <b/>
        <sz val="12"/>
        <rFont val="Segoe UI"/>
        <family val="2"/>
      </rPr>
      <t>If YES</t>
    </r>
    <r>
      <rPr>
        <sz val="12"/>
        <rFont val="Segoe UI"/>
        <family val="2"/>
      </rPr>
      <t>, when</t>
    </r>
  </si>
  <si>
    <t>Have you contacted the Early Years team?</t>
  </si>
  <si>
    <t>earlyyearsandchildcare@norfolk.gov.uk</t>
  </si>
  <si>
    <t>FAO. Jo-anne Lamb</t>
  </si>
  <si>
    <t>earlyyearsfinance@norfolk.gov.uk</t>
  </si>
  <si>
    <t>FAO. Su Rushbrook</t>
  </si>
  <si>
    <t>(if No, go to Page 2)</t>
  </si>
  <si>
    <t>(if No, please message the teams so that support can be provided)</t>
  </si>
  <si>
    <t>TAX-FREE CHILDCARE</t>
  </si>
  <si>
    <t>NEED MORE INFO ABOUT THE SCHEME - click here</t>
  </si>
  <si>
    <t>EARLY EDUCATION (Childcare for 0-5 aged children)</t>
  </si>
  <si>
    <t>PANEL USE - QUICK REFERENCE</t>
  </si>
  <si>
    <t>Max No. of Places</t>
  </si>
  <si>
    <t>Will the club be open Mon to Fri?</t>
  </si>
  <si>
    <t>Open Mon to Fri</t>
  </si>
  <si>
    <t>Weekly Contracted Hours</t>
  </si>
  <si>
    <t>Other (grants, fund raising etc)</t>
  </si>
  <si>
    <t>Anticpated Childcare Fees</t>
  </si>
  <si>
    <t>Supernumerary costs</t>
  </si>
  <si>
    <t>Rent and/or service level agreement costs</t>
  </si>
  <si>
    <t>Equipment to provide a food offer</t>
  </si>
  <si>
    <t>EXPENDITURE</t>
  </si>
  <si>
    <t>INCOME</t>
  </si>
  <si>
    <t>Panel may decline to fund in full or part of a priority.  It will be necessary to use other income (eg. fees) to pay for these costs instead.</t>
  </si>
  <si>
    <t>In order of priority (up to 6), please provide details of how an award would be used including total amounts.</t>
  </si>
  <si>
    <r>
      <t xml:space="preserve">Priority </t>
    </r>
    <r>
      <rPr>
        <b/>
        <sz val="14"/>
        <rFont val="Segoe UI"/>
        <family val="2"/>
      </rPr>
      <t>1</t>
    </r>
  </si>
  <si>
    <r>
      <t xml:space="preserve">Priority </t>
    </r>
    <r>
      <rPr>
        <b/>
        <sz val="14"/>
        <rFont val="Segoe UI"/>
        <family val="2"/>
      </rPr>
      <t>6</t>
    </r>
  </si>
  <si>
    <r>
      <t xml:space="preserve">Priority </t>
    </r>
    <r>
      <rPr>
        <b/>
        <sz val="14"/>
        <rFont val="Segoe UI"/>
        <family val="2"/>
      </rPr>
      <t>5</t>
    </r>
  </si>
  <si>
    <r>
      <t xml:space="preserve">Priority </t>
    </r>
    <r>
      <rPr>
        <b/>
        <sz val="14"/>
        <rFont val="Segoe UI"/>
        <family val="2"/>
      </rPr>
      <t>4</t>
    </r>
  </si>
  <si>
    <r>
      <t xml:space="preserve">Priority </t>
    </r>
    <r>
      <rPr>
        <b/>
        <sz val="14"/>
        <rFont val="Segoe UI"/>
        <family val="2"/>
      </rPr>
      <t>3</t>
    </r>
  </si>
  <si>
    <r>
      <t xml:space="preserve">Priority </t>
    </r>
    <r>
      <rPr>
        <b/>
        <sz val="14"/>
        <rFont val="Segoe UI"/>
        <family val="2"/>
      </rPr>
      <t>2</t>
    </r>
  </si>
  <si>
    <t>Expenditure:</t>
  </si>
  <si>
    <r>
      <t xml:space="preserve">Purchases such as resources should be itemised with an estimated cost. </t>
    </r>
    <r>
      <rPr>
        <sz val="10"/>
        <rFont val="Segoe UI"/>
        <family val="2"/>
      </rPr>
      <t>(Please use the tab marked List to itemise items if needed)</t>
    </r>
  </si>
  <si>
    <t xml:space="preserve">Use the "List" tab to itemise resources and equipment </t>
  </si>
  <si>
    <t xml:space="preserve">APPLICATION AMOUNT REQUESTED   </t>
  </si>
  <si>
    <t xml:space="preserve"> </t>
  </si>
  <si>
    <t>Maximum Number of Places Available</t>
  </si>
  <si>
    <t>Paid Salary</t>
  </si>
  <si>
    <t>Hourly Rate</t>
  </si>
  <si>
    <t>To calculate the salary there are two calculations. The first establishes the average hours and the second the annual salary.</t>
  </si>
  <si>
    <t>ROLE A</t>
  </si>
  <si>
    <t>ROLE B</t>
  </si>
  <si>
    <t>ROLE C</t>
  </si>
  <si>
    <t>Total Weeks</t>
  </si>
  <si>
    <t>Average Hours</t>
  </si>
  <si>
    <r>
      <rPr>
        <sz val="10"/>
        <color rgb="FFFF0000"/>
        <rFont val="Segoe UI"/>
        <family val="2"/>
      </rPr>
      <t xml:space="preserve">INSERT </t>
    </r>
    <r>
      <rPr>
        <sz val="10"/>
        <rFont val="Segoe UI"/>
        <family val="2"/>
      </rPr>
      <t xml:space="preserve">Full Time Annual Salary  </t>
    </r>
  </si>
  <si>
    <t>Full Time Hours</t>
  </si>
  <si>
    <t>ROLE D</t>
  </si>
  <si>
    <t>ROLE E</t>
  </si>
  <si>
    <t>ROLE F</t>
  </si>
  <si>
    <t>SUBSIDY CHECK</t>
  </si>
  <si>
    <t>(this includes grants from other funding bodies / local authorities)</t>
  </si>
  <si>
    <t>When will fees be reviewed?</t>
  </si>
  <si>
    <t>FEEDBACK</t>
  </si>
  <si>
    <t>School / Provider</t>
  </si>
  <si>
    <t>WDW</t>
  </si>
  <si>
    <t>It cannot be used for the following:</t>
  </si>
  <si>
    <t>To subsidise a place.  Families MUST pay for their sessions</t>
  </si>
  <si>
    <t>Running costs for any existing wraparound childcare places</t>
  </si>
  <si>
    <t xml:space="preserve">Contributions in kind 
</t>
  </si>
  <si>
    <t xml:space="preserve">Payments for activities of a political or exclusively religious nature 
</t>
  </si>
  <si>
    <t xml:space="preserve">Interest payments or service charge payments for finance leases </t>
  </si>
  <si>
    <t xml:space="preserve">Gifts, other than promotional items, with a value of more than £10 in a year to any one person </t>
  </si>
  <si>
    <t xml:space="preserve">Entertaining (entertaining for this purpose means anything that would be a taxable benefit to the person being entertained, according to current UK tax regulations) </t>
  </si>
  <si>
    <t>Statutory fines, criminal fines or penalties</t>
  </si>
  <si>
    <t xml:space="preserve">Depreciation, repayment or impairment of assets already owned by the local authority 
</t>
  </si>
  <si>
    <t>The purchasing or improvement of assets v. equipment or supplies which have an expected shelf life of more than one year where either the purchase price is in excess of £500 or is a group of lower value items where the combined value is in excess of £500.</t>
  </si>
  <si>
    <t xml:space="preserve">¹ </t>
  </si>
  <si>
    <t xml:space="preserve">û ¹ </t>
  </si>
  <si>
    <r>
      <t xml:space="preserve">Resources and equipment (item(s) cannot exceed £500 </t>
    </r>
    <r>
      <rPr>
        <b/>
        <sz val="16"/>
        <color rgb="FFFF0000"/>
        <rFont val="Calibri"/>
        <family val="2"/>
      </rPr>
      <t xml:space="preserve">¹ </t>
    </r>
    <r>
      <rPr>
        <b/>
        <sz val="10"/>
        <rFont val="Segoe UI"/>
        <family val="2"/>
      </rPr>
      <t>)</t>
    </r>
  </si>
  <si>
    <t>Equipment for activities (eg. toys, books and clothing)</t>
  </si>
  <si>
    <t>(items which do not meet the definition of capital expenditure)</t>
  </si>
  <si>
    <t>❻</t>
  </si>
  <si>
    <t>Fee income from families should be used to offset the cost of equipment / resources which meet the definition of capital expenditure</t>
  </si>
  <si>
    <r>
      <rPr>
        <b/>
        <sz val="12"/>
        <rFont val="Segoe UI"/>
        <family val="2"/>
      </rPr>
      <t>If YES</t>
    </r>
    <r>
      <rPr>
        <sz val="12"/>
        <rFont val="Segoe UI"/>
        <family val="2"/>
      </rPr>
      <t>, has a survey taken place to determine demand for early education places?</t>
    </r>
  </si>
  <si>
    <t>Launch date</t>
  </si>
  <si>
    <t>NCC Calendar (term time days)</t>
  </si>
  <si>
    <t>NB: An academy may operate differently</t>
  </si>
  <si>
    <t>Who will be responsible for admin and finance?</t>
  </si>
  <si>
    <t>Salaries less Supernumerary</t>
  </si>
  <si>
    <t>Apportionment @</t>
  </si>
  <si>
    <t>Have you met the condition to supply a case study?</t>
  </si>
  <si>
    <t>No. of Places (max)</t>
  </si>
  <si>
    <t>Wraparound Grant</t>
  </si>
  <si>
    <t>Training</t>
  </si>
  <si>
    <t xml:space="preserve">Panel date(s) </t>
  </si>
  <si>
    <t>Since April 2022, have you received any grant funding which has been classified as a subsidy?</t>
  </si>
  <si>
    <r>
      <rPr>
        <sz val="10"/>
        <rFont val="Segoe UI"/>
        <family val="2"/>
      </rPr>
      <t xml:space="preserve">insert details
</t>
    </r>
    <r>
      <rPr>
        <sz val="8"/>
        <rFont val="Segoe UI"/>
        <family val="2"/>
      </rPr>
      <t xml:space="preserve"> 
(itemise where applicable)</t>
    </r>
  </si>
  <si>
    <t>Resources and equipment - where the purchase price exceeds £500 or is a group of lower value items where the combined value is in excess of £500, this is capital expenditure.  Please seek advice where there is a requirement to purchase items above this threshold.</t>
  </si>
  <si>
    <t>Expand days</t>
  </si>
  <si>
    <t>Expand hours</t>
  </si>
  <si>
    <t>Expand places</t>
  </si>
  <si>
    <t>Create a new club</t>
  </si>
  <si>
    <t>Progress Check</t>
  </si>
  <si>
    <t>Afterschool Club</t>
  </si>
  <si>
    <t>Step 4: Partial Launch</t>
  </si>
  <si>
    <t>Step 5: Full launch - full definition</t>
  </si>
  <si>
    <t>Step 5: Full launch - meeting demand</t>
  </si>
  <si>
    <t>No plans</t>
  </si>
  <si>
    <t>All income and expenditure should be included where requested for provision which receives funding.  Panel will apportion these details to determine an award where an expansion is taking place</t>
  </si>
  <si>
    <t>❼</t>
  </si>
  <si>
    <t>Please insert / select / overtype detail in each yellow cell applicable to the funding request.  Cells that are white, will auto-populate</t>
  </si>
  <si>
    <t>no plans</t>
  </si>
  <si>
    <t>meets definition</t>
  </si>
  <si>
    <t>Launch date :</t>
  </si>
  <si>
    <t>Training if not fully funded</t>
  </si>
  <si>
    <t>Please return</t>
  </si>
  <si>
    <t xml:space="preserve">To:  </t>
  </si>
  <si>
    <t xml:space="preserve">CC:  </t>
  </si>
  <si>
    <t>Is there any significant risk to deliver the expansion / creation of places?</t>
  </si>
  <si>
    <t>SUMMER 24</t>
  </si>
  <si>
    <t>AUTUMN 24</t>
  </si>
  <si>
    <t>SPRING 25</t>
  </si>
  <si>
    <t>SUMMER 25</t>
  </si>
  <si>
    <t>AUTUMN 25</t>
  </si>
  <si>
    <t>SPRING 26</t>
  </si>
  <si>
    <t xml:space="preserve">AUTUMN 24 </t>
  </si>
  <si>
    <t>Training if not fully funded by the programme</t>
  </si>
  <si>
    <t>Rate 1</t>
  </si>
  <si>
    <t>Rate 2</t>
  </si>
  <si>
    <t xml:space="preserve">Number of Days Open </t>
  </si>
  <si>
    <t xml:space="preserve">£ Session Fee </t>
  </si>
  <si>
    <t xml:space="preserve">Maximum Number of Children per DAY </t>
  </si>
  <si>
    <t xml:space="preserve">£ Daily Max  </t>
  </si>
  <si>
    <t>£ Annual</t>
  </si>
  <si>
    <t>Rate 3</t>
  </si>
  <si>
    <t>PLACES</t>
  </si>
  <si>
    <t>HOURS</t>
  </si>
  <si>
    <t>Total Number of Hours Sold</t>
  </si>
  <si>
    <t>Childcare Fees (Breakfast Club)</t>
  </si>
  <si>
    <t>Childcare Fees (After School Club)</t>
  </si>
  <si>
    <t>Salary costs for playworkers (Breakfast Club)</t>
  </si>
  <si>
    <t>Salary costs for playworkers (After School Club)</t>
  </si>
  <si>
    <t>Where Breakfast Club and After School Club monitoring is required, unless indicated, please combine your data.</t>
  </si>
  <si>
    <t>the funding cannot be used to subsidise the cost of a place.  Families must pay for all sessions</t>
  </si>
  <si>
    <t>About the School</t>
  </si>
  <si>
    <t>e.g. number of pupils, demographics of school / area</t>
  </si>
  <si>
    <t>Wraparound Offer</t>
  </si>
  <si>
    <t>Original offer / Current offer including places and operating hours</t>
  </si>
  <si>
    <t>Support received from wraparound programme</t>
  </si>
  <si>
    <t>Opportunities for children (maybe a day in the life of a child attending)</t>
  </si>
  <si>
    <t>Food offering</t>
  </si>
  <si>
    <t>Tax free child credits</t>
  </si>
  <si>
    <t>Feedback</t>
  </si>
  <si>
    <t>Include quotes from parents and children</t>
  </si>
  <si>
    <t>The Team</t>
  </si>
  <si>
    <t>e.g. recruitment, training, experience and retention strategy</t>
  </si>
  <si>
    <t>Inclusivity</t>
  </si>
  <si>
    <t>e.g. adaptions made to accommodate children with additional needs</t>
  </si>
  <si>
    <t>Successes</t>
  </si>
  <si>
    <t>Challenges</t>
  </si>
  <si>
    <t>What’s Next</t>
  </si>
  <si>
    <t>Any further developments</t>
  </si>
  <si>
    <t>Tips for other wraparound providers</t>
  </si>
  <si>
    <t>Anything else you would like to add</t>
  </si>
  <si>
    <t>Wraparound Case Study</t>
  </si>
  <si>
    <t>Completion Date:</t>
  </si>
  <si>
    <t>How many are attributed to the expansion or creation</t>
  </si>
  <si>
    <t>Income less Wraparound Grant</t>
  </si>
  <si>
    <t>% of hours sold (expansion and/or creation) BC</t>
  </si>
  <si>
    <t>% of hours sold (expansion and/or creation) ASC</t>
  </si>
  <si>
    <t>Childcare Fees BC</t>
  </si>
  <si>
    <t>Childcare Fees ASC</t>
  </si>
  <si>
    <t>Total hours</t>
  </si>
  <si>
    <t>Places</t>
  </si>
  <si>
    <t>Reason for funding BC</t>
  </si>
  <si>
    <t>Reason for funding ASC</t>
  </si>
  <si>
    <t>Playworker Salary Costs ASC</t>
  </si>
  <si>
    <t>Playworker Salary Costs BC</t>
  </si>
  <si>
    <t>Expenditure less Playworker salaries</t>
  </si>
  <si>
    <t xml:space="preserve">find this information here -  </t>
  </si>
  <si>
    <r>
      <t xml:space="preserve">Is Early Education available to families on site? </t>
    </r>
    <r>
      <rPr>
        <b/>
        <sz val="10"/>
        <rFont val="Segoe UI"/>
        <family val="2"/>
      </rPr>
      <t xml:space="preserve"> (provided by a childminder, pre-school, day nursery, school)</t>
    </r>
  </si>
  <si>
    <r>
      <rPr>
        <b/>
        <sz val="12"/>
        <rFont val="Segoe UI"/>
        <family val="2"/>
      </rPr>
      <t>If YES</t>
    </r>
    <r>
      <rPr>
        <sz val="12"/>
        <rFont val="Segoe UI"/>
        <family val="2"/>
      </rPr>
      <t>, who (business/school) operates this childcare offer?</t>
    </r>
  </si>
  <si>
    <t>Did the survey indicate a demand for early education childcare?</t>
  </si>
  <si>
    <t xml:space="preserve">What were the Survey results:  </t>
  </si>
  <si>
    <t>and the Early Years Finance team?</t>
  </si>
  <si>
    <t>(if No, complete row 109, then go to Page 2)</t>
  </si>
  <si>
    <t>Following the results of the survey, do you still plan to offer early education?</t>
  </si>
  <si>
    <t>Briefly describe your plans to create additional places and / or expand operating hours and / days</t>
  </si>
  <si>
    <t>YOUR NEW WRAPAROUND OFFER TO FAMILIES</t>
  </si>
  <si>
    <t>NB: Funding awards for salaries will be proportionate to the creation/expansion.  Panel cannot agree to contribute towards existing costs.</t>
  </si>
  <si>
    <t>How Many</t>
  </si>
  <si>
    <t>Supernumerary (please describe roles)</t>
  </si>
  <si>
    <t>What is their role?</t>
  </si>
  <si>
    <r>
      <t>All Breakfast Club Roles:</t>
    </r>
    <r>
      <rPr>
        <sz val="10"/>
        <rFont val="Segoe UI"/>
        <family val="2"/>
      </rPr>
      <t xml:space="preserve">  (job title)</t>
    </r>
  </si>
  <si>
    <r>
      <t>All After School Club Roles:</t>
    </r>
    <r>
      <rPr>
        <sz val="10"/>
        <rFont val="Segoe UI"/>
        <family val="2"/>
      </rPr>
      <t xml:space="preserve">  (job title)</t>
    </r>
  </si>
  <si>
    <t>REVENUE GRANT REQUEST</t>
  </si>
  <si>
    <t>GRANT AMOUNT REQUESTED AND YOUR PRIORITIES ON HOW AN AWARD WOULD BE SPENT</t>
  </si>
  <si>
    <r>
      <rPr>
        <sz val="10"/>
        <color rgb="FFFF0000"/>
        <rFont val="Segoe UI"/>
        <family val="2"/>
      </rPr>
      <t xml:space="preserve">INSERT </t>
    </r>
    <r>
      <rPr>
        <sz val="10"/>
        <rFont val="Segoe UI"/>
        <family val="2"/>
      </rPr>
      <t>Weeks Employed</t>
    </r>
  </si>
  <si>
    <r>
      <rPr>
        <sz val="10"/>
        <color rgb="FFFF0000"/>
        <rFont val="Segoe UI"/>
        <family val="2"/>
      </rPr>
      <t>INSERT</t>
    </r>
    <r>
      <rPr>
        <sz val="10"/>
        <rFont val="Segoe UI"/>
        <family val="2"/>
      </rPr>
      <t xml:space="preserve"> Contracted Weekly Hours</t>
    </r>
  </si>
  <si>
    <t>EXAMPLE</t>
  </si>
  <si>
    <t>PLEASE ONLY COMPLETE THIS PAGE IF FUNDING HAS BEEN RECEIVED FROM THE PROGRAMME TO EXPAND OR CREATE PLACES FOR THE BREAKFAST CLUB</t>
  </si>
  <si>
    <t>PLEASE ONLY COMPLETE THIS PAGE IF FUNDING HAS BEEN RECEIVED FROM THE PROGRAMME TO EXPAND OR CREATE PLACES FOR THE AFTER SCHOOL CLUB</t>
  </si>
  <si>
    <t>Childcare Fees (Programme)</t>
  </si>
  <si>
    <t>Playworker Salaries (Programme)</t>
  </si>
  <si>
    <t>APPROXIMATE FUNDING SHORTFALL</t>
  </si>
  <si>
    <t>Other Programme Costs (TO BE INSERTED)</t>
  </si>
  <si>
    <r>
      <t xml:space="preserve">●    </t>
    </r>
    <r>
      <rPr>
        <sz val="11"/>
        <rFont val="Segoe UI"/>
        <family val="2"/>
      </rPr>
      <t>Letter from headteacher supporting project</t>
    </r>
  </si>
  <si>
    <r>
      <t xml:space="preserve">●    </t>
    </r>
    <r>
      <rPr>
        <sz val="11"/>
        <rFont val="Segoe UI"/>
        <family val="2"/>
      </rPr>
      <t>Latest Financial Accounts</t>
    </r>
  </si>
  <si>
    <t>a Creditsafe credit report can be completed to assess the financial position of the company/charity</t>
  </si>
  <si>
    <t>name of PROVIDER</t>
  </si>
  <si>
    <t xml:space="preserve">Name of School: </t>
  </si>
  <si>
    <t xml:space="preserve">Head Teacher: </t>
  </si>
  <si>
    <r>
      <t xml:space="preserve">●    </t>
    </r>
    <r>
      <rPr>
        <sz val="11"/>
        <rFont val="Segoe UI"/>
        <family val="2"/>
      </rPr>
      <t>Quotes for revenue purchases exceeding £500  (where applicable)</t>
    </r>
  </si>
  <si>
    <t>Will the club close at 6pm or later?</t>
  </si>
  <si>
    <t>National Wraparound Childcare Programe Handbook and the Wraparound Funding Agreement</t>
  </si>
  <si>
    <t>This application spreadsheet has been created as part of the Wraparound Panel documentation for the provision of  Funding for your proposed project (as defined in the Wraparound Funding Agreement).</t>
  </si>
  <si>
    <t>The use of the                                      is not mandatory.  It is provided to help ascertain the costs specific to the project.</t>
  </si>
  <si>
    <t>The completion of the spreadsheet and any subsequent interpretation of the data is the responsibility of the school or their agent if they are using one.</t>
  </si>
  <si>
    <t>Norfolk County Council does not accept liability or responsibility for any inaccuracy contained within the spreadsheet or for any actions taken following its use.</t>
  </si>
  <si>
    <t>Providing a case study is a condition of the Funding.</t>
  </si>
  <si>
    <t>Business costs to set up and run the project.  Funding will be awarded to support the creation and expansion of places which meet the criteria of the programme.  Revenue funding cannot be used to purchase items defined as a capital expenditure.</t>
  </si>
  <si>
    <t>Panel expects consumables to be funded by fees and not the Funding</t>
  </si>
  <si>
    <t>As a minimum the following conditions must be accepted on submission of this application:</t>
  </si>
  <si>
    <t>the funding cannot be transferred to a third party unless agreed by Norfolk County Council</t>
  </si>
  <si>
    <t>the expectation to work collaboratively in partnership with Norfolk County Council to deliver the project</t>
  </si>
  <si>
    <t>termly data (incl. take up and demand) must be supplied to Norfolk County Council</t>
  </si>
  <si>
    <t xml:space="preserve">Norfolk County Council must award its funding in accordance with the Subsidy Control Act 2022.
</t>
  </si>
  <si>
    <t>Assuming 100% occupancy (all places are sold), please provide full income and expenditure details for the Breakfast Club and/or Afterschool Club where Funding is being requested.</t>
  </si>
  <si>
    <t>the funding requested in this application may not be offered in full or may be declined</t>
  </si>
  <si>
    <t>any unspent award will be recovered by Norfolk County Council</t>
  </si>
  <si>
    <t>there is a requirement to provide case studies</t>
  </si>
  <si>
    <t>conditions may be applied to the award and a Wraparound Funding Agreement will need to be signed before Funding can be received</t>
  </si>
  <si>
    <t>I have the authority to apply for funding on behalf of my organisation and the school</t>
  </si>
  <si>
    <t>The completion of monitoring is a condition to receiving the Funding.</t>
  </si>
  <si>
    <t>The data collected will help the panel to determine subsequent Funding payments.</t>
  </si>
  <si>
    <t>It will also help Norfolk County Council to understand the progress of the project and for the programme as a whole, and support management information requests from the Department for Education.</t>
  </si>
  <si>
    <t>If an award is agreed, termly monitoring will take place with your WDW.  As a minimum monitoring will review the use of the grant, occupancy, and progress of meeting any conditions but this is more thoroughly set out in the Wraparound Funding Agreement and as such you are advised to read the template carefully before making your application.  The data collected through the monitoring process will be used to determine subsequent funding payments.  Monitoring will not include provision which is not part of the programme.</t>
  </si>
  <si>
    <t>Once the intial funding is agreed, a contract will be issued (this is based on the Wraparound Funding Agreement template).  The payment will processed once the contract is returned signed and next steps are completed as detailed in the offer email</t>
  </si>
  <si>
    <t>Please provide full income and expenditure details for the Breakfast Club and/or After School Club where Funding has been awarded.</t>
  </si>
  <si>
    <t>If YES, how much in total?</t>
  </si>
  <si>
    <t>the money awarded can only be used for the purpose of the project, being wraparound childcare which has been expanded or created as part of the programme</t>
  </si>
  <si>
    <t xml:space="preserve">Do you accept Tax-Free Childcare as a method of payment?  </t>
  </si>
  <si>
    <t>PROVIDER PORTAL</t>
  </si>
  <si>
    <t>Norfolk Education Online (NEO) is the provider portal, which is an online system to -</t>
  </si>
  <si>
    <t>NEO Home Page</t>
  </si>
  <si>
    <r>
      <t xml:space="preserve">●    </t>
    </r>
    <r>
      <rPr>
        <sz val="11"/>
        <rFont val="Segoe UI"/>
        <family val="2"/>
      </rPr>
      <t>Submit information and data about your wraparound offer</t>
    </r>
  </si>
  <si>
    <r>
      <t xml:space="preserve">●    </t>
    </r>
    <r>
      <rPr>
        <sz val="11"/>
        <rFont val="Segoe UI"/>
        <family val="2"/>
      </rPr>
      <t>View the current Wraparound Training Programme</t>
    </r>
  </si>
  <si>
    <r>
      <t xml:space="preserve">●    </t>
    </r>
    <r>
      <rPr>
        <sz val="11"/>
        <rFont val="Segoe UI"/>
        <family val="2"/>
      </rPr>
      <t>Record staff details</t>
    </r>
  </si>
  <si>
    <r>
      <t xml:space="preserve">●    </t>
    </r>
    <r>
      <rPr>
        <sz val="11"/>
        <rFont val="Segoe UI"/>
        <family val="2"/>
      </rPr>
      <t>Request places on courses and other bespoke events</t>
    </r>
  </si>
  <si>
    <r>
      <t xml:space="preserve">●    </t>
    </r>
    <r>
      <rPr>
        <sz val="11"/>
        <rFont val="Segoe UI"/>
        <family val="2"/>
      </rPr>
      <t>Supply sufficiency data</t>
    </r>
  </si>
  <si>
    <t>To access NEO, a user id is required to sign in.</t>
  </si>
  <si>
    <t>How to sign in</t>
  </si>
  <si>
    <t>A User ID should be set up based on the role of individual it is assigned to.  The ID will be an email address.</t>
  </si>
  <si>
    <t>Available Modules -</t>
  </si>
  <si>
    <r>
      <t xml:space="preserve">●    </t>
    </r>
    <r>
      <rPr>
        <sz val="11"/>
        <rFont val="Segoe UI"/>
        <family val="2"/>
      </rPr>
      <t>Staff Module</t>
    </r>
  </si>
  <si>
    <t>Guidance</t>
  </si>
  <si>
    <t>records staff details (staff must be listed to request a course / event place)</t>
  </si>
  <si>
    <r>
      <t xml:space="preserve">●    </t>
    </r>
    <r>
      <rPr>
        <sz val="11"/>
        <rFont val="Segoe UI"/>
        <family val="2"/>
      </rPr>
      <t>Course Module</t>
    </r>
  </si>
  <si>
    <t>current training opportunities</t>
  </si>
  <si>
    <r>
      <t xml:space="preserve">●    </t>
    </r>
    <r>
      <rPr>
        <sz val="11"/>
        <rFont val="Segoe UI"/>
        <family val="2"/>
      </rPr>
      <t>Form Module</t>
    </r>
  </si>
  <si>
    <t>various forms to submit information to the Wraparound team (required as part of the conditions of the grant)</t>
  </si>
  <si>
    <r>
      <t xml:space="preserve">●    </t>
    </r>
    <r>
      <rPr>
        <sz val="11"/>
        <rFont val="Segoe UI"/>
        <family val="2"/>
      </rPr>
      <t>Sufficiency Module</t>
    </r>
  </si>
  <si>
    <t>records number of places, and vacancies)</t>
  </si>
  <si>
    <r>
      <t xml:space="preserve">●    </t>
    </r>
    <r>
      <rPr>
        <sz val="11"/>
        <rFont val="Segoe UI"/>
        <family val="2"/>
      </rPr>
      <t>Funding Module</t>
    </r>
  </si>
  <si>
    <t>only available to those offering early education</t>
  </si>
  <si>
    <t>Thereafter, a form should be completed via the Form Module to add, amend or delete access.</t>
  </si>
  <si>
    <t>Name</t>
  </si>
  <si>
    <t>Role</t>
  </si>
  <si>
    <t>Email Address</t>
  </si>
  <si>
    <t>Staff</t>
  </si>
  <si>
    <t>Course</t>
  </si>
  <si>
    <t>Form</t>
  </si>
  <si>
    <t>Sufficiency</t>
  </si>
  <si>
    <t>Hours</t>
  </si>
  <si>
    <t>BC</t>
  </si>
  <si>
    <t>ASC</t>
  </si>
  <si>
    <t>As such, and in order to make an informed decision regarding this application, you are asked to provide information to help the Council determine whether this grant is a subsidy, and if it is, what grounds it can lawfully be awarded on.</t>
  </si>
  <si>
    <t>Could you please confirm what, if any, other subsidies (assistance from public sources which selectively support businesses e.g. other grants that you have been told are subsidies) you have received over the last three financial years (including the fiscal year in which this grant would be awarded). It is your responsibility to report this accurately, otherwise this could result in the grant, if awarded, either not being paid or clawed back in accordance with the terms and conditions that are subsequently agreed with the Council in the Wraparound Funding Agreement.</t>
  </si>
  <si>
    <t>Average Occupancy</t>
  </si>
  <si>
    <t>plus additional documentation listed on Page 5.</t>
  </si>
  <si>
    <t>The application comprises of 5 pages which must be completed and signed,</t>
  </si>
  <si>
    <t xml:space="preserve">Are you located on a school site? </t>
  </si>
  <si>
    <t xml:space="preserve">Number of Children as at: </t>
  </si>
  <si>
    <t xml:space="preserve">Year Group: </t>
  </si>
  <si>
    <t xml:space="preserve">Number of Children: </t>
  </si>
  <si>
    <t xml:space="preserve">Pupil Numbers on the School Roll </t>
  </si>
  <si>
    <t>(if No, go to row 39)</t>
  </si>
  <si>
    <t>Are you working in partnership with any schools?</t>
  </si>
  <si>
    <t>Please list these schools</t>
  </si>
  <si>
    <t>(if No, go to row 50)</t>
  </si>
  <si>
    <t>(if No, go to row 72)</t>
  </si>
  <si>
    <t>Footprint of premises</t>
  </si>
  <si>
    <r>
      <t xml:space="preserve">Total Hours Premises is Open </t>
    </r>
    <r>
      <rPr>
        <sz val="10"/>
        <rFont val="Segoe UI"/>
        <family val="2"/>
      </rPr>
      <t>(including Wraparound Offer)</t>
    </r>
  </si>
  <si>
    <r>
      <t>Total Hours Wraparound Offer is Open</t>
    </r>
    <r>
      <rPr>
        <sz val="10"/>
        <rFont val="Segoe UI"/>
        <family val="2"/>
      </rPr>
      <t xml:space="preserve"> (BC and/or ASC)</t>
    </r>
  </si>
  <si>
    <t>(if No, go to row 110)</t>
  </si>
  <si>
    <t>(if No, go to row 128)</t>
  </si>
  <si>
    <t>Input VAT reclaimable by the authority from HM Revenue &amp; Customs</t>
  </si>
  <si>
    <t>k</t>
  </si>
  <si>
    <t>kk</t>
  </si>
  <si>
    <t>STAFF RECORDS</t>
  </si>
  <si>
    <t>Please list all staff members employed to support / deliver your Wraparound offer.</t>
  </si>
  <si>
    <t>and indicate if consent has been given for their details to be added to Staff Module (Provider Portal).</t>
  </si>
  <si>
    <t>Portal Access</t>
  </si>
  <si>
    <t>Consent</t>
  </si>
  <si>
    <t>Module:</t>
  </si>
  <si>
    <t>Initially user id's will be set up using the details above.</t>
  </si>
  <si>
    <t>v. FEB-25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</si>
</sst>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F800]dddd\,\ mmmm\ dd\,\ yyyy"/>
  </numFmts>
  <fonts count="69" x14ac:knownFonts="1">
    <font>
      <sz val="10"/>
      <name val="Arial"/>
    </font>
    <font>
      <sz val="10"/>
      <name val="Arial"/>
      <family val="2"/>
    </font>
    <font>
      <b/>
      <sz val="10"/>
      <color indexed="9"/>
      <name val="Arial"/>
      <family val="2"/>
    </font>
    <font>
      <sz val="11"/>
      <color theme="1"/>
      <name val="Calibri"/>
      <family val="2"/>
      <scheme val="minor"/>
    </font>
    <font>
      <sz val="10"/>
      <color theme="1"/>
      <name val="Arial"/>
      <family val="2"/>
    </font>
    <font>
      <sz val="10"/>
      <name val="Segoe UI"/>
      <family val="2"/>
    </font>
    <font>
      <b/>
      <sz val="12"/>
      <name val="Segoe UI"/>
      <family val="2"/>
    </font>
    <font>
      <b/>
      <sz val="26"/>
      <name val="Segoe UI"/>
      <family val="2"/>
    </font>
    <font>
      <sz val="12"/>
      <name val="Segoe UI"/>
      <family val="2"/>
    </font>
    <font>
      <b/>
      <sz val="20"/>
      <name val="Segoe UI"/>
      <family val="2"/>
    </font>
    <font>
      <sz val="14"/>
      <name val="Segoe UI"/>
      <family val="2"/>
    </font>
    <font>
      <b/>
      <sz val="14"/>
      <name val="Segoe UI"/>
      <family val="2"/>
    </font>
    <font>
      <b/>
      <sz val="16"/>
      <color indexed="18"/>
      <name val="Segoe UI"/>
      <family val="2"/>
    </font>
    <font>
      <sz val="12"/>
      <color indexed="18"/>
      <name val="Segoe UI"/>
      <family val="2"/>
    </font>
    <font>
      <sz val="9"/>
      <name val="Segoe UI"/>
      <family val="2"/>
    </font>
    <font>
      <b/>
      <sz val="11"/>
      <color theme="0"/>
      <name val="Segoe UI"/>
      <family val="2"/>
    </font>
    <font>
      <sz val="11"/>
      <name val="Segoe UI"/>
      <family val="2"/>
    </font>
    <font>
      <sz val="11"/>
      <color rgb="FFFF0000"/>
      <name val="Segoe UI"/>
      <family val="2"/>
    </font>
    <font>
      <sz val="14"/>
      <color indexed="18"/>
      <name val="Segoe UI"/>
      <family val="2"/>
    </font>
    <font>
      <sz val="14"/>
      <color theme="0"/>
      <name val="Segoe UI"/>
      <family val="2"/>
    </font>
    <font>
      <sz val="9"/>
      <color indexed="18"/>
      <name val="Segoe UI"/>
      <family val="2"/>
    </font>
    <font>
      <b/>
      <sz val="12"/>
      <color rgb="FF0070C0"/>
      <name val="Segoe UI"/>
      <family val="2"/>
    </font>
    <font>
      <sz val="12"/>
      <name val="Calibri"/>
      <family val="2"/>
    </font>
    <font>
      <u/>
      <sz val="10"/>
      <color theme="10"/>
      <name val="Arial"/>
      <family val="2"/>
    </font>
    <font>
      <b/>
      <sz val="14"/>
      <color indexed="18"/>
      <name val="Segoe UI"/>
      <family val="2"/>
    </font>
    <font>
      <b/>
      <sz val="11"/>
      <color indexed="18"/>
      <name val="Segoe UI"/>
      <family val="2"/>
    </font>
    <font>
      <u/>
      <sz val="10"/>
      <color theme="10"/>
      <name val="Segoe UI"/>
      <family val="2"/>
    </font>
    <font>
      <sz val="11"/>
      <color theme="0"/>
      <name val="Segoe UI"/>
      <family val="2"/>
    </font>
    <font>
      <b/>
      <sz val="11"/>
      <name val="Segoe UI"/>
      <family val="2"/>
    </font>
    <font>
      <sz val="11"/>
      <name val="Calibri"/>
      <family val="2"/>
    </font>
    <font>
      <u/>
      <sz val="11"/>
      <color indexed="12"/>
      <name val="Segoe UI"/>
      <family val="2"/>
    </font>
    <font>
      <u/>
      <sz val="12"/>
      <color theme="10"/>
      <name val="Segoe UI"/>
      <family val="2"/>
    </font>
    <font>
      <sz val="12"/>
      <color theme="0"/>
      <name val="Segoe UI"/>
      <family val="2"/>
    </font>
    <font>
      <b/>
      <sz val="10"/>
      <name val="Segoe UI"/>
      <family val="2"/>
    </font>
    <font>
      <b/>
      <sz val="12"/>
      <color theme="0"/>
      <name val="Segoe UI"/>
      <family val="2"/>
    </font>
    <font>
      <sz val="8"/>
      <name val="Segoe UI"/>
      <family val="2"/>
    </font>
    <font>
      <sz val="11"/>
      <color indexed="81"/>
      <name val="Segoe UI"/>
      <family val="2"/>
    </font>
    <font>
      <sz val="9"/>
      <color indexed="81"/>
      <name val="Tahoma"/>
      <family val="2"/>
    </font>
    <font>
      <b/>
      <sz val="10"/>
      <color theme="0"/>
      <name val="Segoe UI"/>
      <family val="2"/>
    </font>
    <font>
      <b/>
      <sz val="11"/>
      <color rgb="FF0070C0"/>
      <name val="Segoe UI"/>
      <family val="2"/>
    </font>
    <font>
      <sz val="16"/>
      <color rgb="FF00B050"/>
      <name val="Wingdings"/>
      <charset val="2"/>
    </font>
    <font>
      <b/>
      <sz val="16"/>
      <color rgb="FFFF0000"/>
      <name val="Wingdings"/>
      <charset val="2"/>
    </font>
    <font>
      <sz val="12"/>
      <color rgb="FFFF0000"/>
      <name val="Segoe UI"/>
      <family val="2"/>
    </font>
    <font>
      <b/>
      <sz val="9"/>
      <name val="Segoe UI"/>
      <family val="2"/>
    </font>
    <font>
      <sz val="10"/>
      <color theme="0"/>
      <name val="Segoe UI"/>
      <family val="2"/>
    </font>
    <font>
      <b/>
      <sz val="14"/>
      <color theme="0"/>
      <name val="Segoe UI"/>
      <family val="2"/>
    </font>
    <font>
      <sz val="16"/>
      <color indexed="18"/>
      <name val="Segoe UI"/>
      <family val="2"/>
    </font>
    <font>
      <sz val="10"/>
      <color rgb="FFFF0000"/>
      <name val="Segoe UI"/>
      <family val="2"/>
    </font>
    <font>
      <b/>
      <sz val="10"/>
      <color rgb="FFFF0000"/>
      <name val="Segoe UI"/>
      <family val="2"/>
    </font>
    <font>
      <sz val="10"/>
      <color rgb="FFFF0000"/>
      <name val="Calibri"/>
      <family val="2"/>
    </font>
    <font>
      <sz val="10"/>
      <color theme="0"/>
      <name val="Arial"/>
      <family val="2"/>
    </font>
    <font>
      <sz val="9"/>
      <color rgb="FFFF0000"/>
      <name val="Calibri"/>
      <family val="2"/>
    </font>
    <font>
      <b/>
      <sz val="12"/>
      <color rgb="FFFF0000"/>
      <name val="Segoe UI"/>
      <family val="2"/>
    </font>
    <font>
      <sz val="12"/>
      <color rgb="FF000000"/>
      <name val="Segoe UI"/>
      <family val="2"/>
    </font>
    <font>
      <b/>
      <sz val="16"/>
      <color theme="0"/>
      <name val="Segoe UI"/>
      <family val="2"/>
    </font>
    <font>
      <b/>
      <sz val="16"/>
      <color rgb="FFFF0000"/>
      <name val="Calibri"/>
      <family val="2"/>
    </font>
    <font>
      <b/>
      <sz val="16"/>
      <color rgb="FFFF0000"/>
      <name val="Segoe UI"/>
      <family val="2"/>
    </font>
    <font>
      <sz val="11"/>
      <color indexed="81"/>
      <name val="Calibri"/>
      <family val="2"/>
      <scheme val="minor"/>
    </font>
    <font>
      <b/>
      <sz val="11"/>
      <color indexed="81"/>
      <name val="Calibri"/>
      <family val="2"/>
      <scheme val="minor"/>
    </font>
    <font>
      <sz val="11"/>
      <name val="Aptos"/>
      <family val="2"/>
    </font>
    <font>
      <b/>
      <sz val="14"/>
      <name val="Aptos"/>
      <family val="2"/>
    </font>
    <font>
      <i/>
      <sz val="11"/>
      <name val="Aptos"/>
      <family val="2"/>
    </font>
    <font>
      <i/>
      <sz val="8"/>
      <name val="Aptos"/>
      <family val="2"/>
    </font>
    <font>
      <b/>
      <sz val="8"/>
      <name val="Aptos"/>
      <family val="2"/>
    </font>
    <font>
      <sz val="8"/>
      <name val="Aptos"/>
      <family val="2"/>
    </font>
    <font>
      <b/>
      <sz val="18"/>
      <name val="Aptos"/>
      <family val="2"/>
    </font>
    <font>
      <sz val="10"/>
      <name val="Calibri"/>
      <family val="2"/>
      <scheme val="minor"/>
    </font>
    <font>
      <b/>
      <sz val="9"/>
      <color indexed="81"/>
      <name val="Tahoma"/>
      <family val="2"/>
    </font>
    <font>
      <u/>
      <sz val="11"/>
      <color theme="10"/>
      <name val="Segoe UI"/>
      <family val="2"/>
    </font>
  </fonts>
  <fills count="13">
    <fill>
      <patternFill patternType="none"/>
    </fill>
    <fill>
      <patternFill patternType="gray125"/>
    </fill>
    <fill>
      <patternFill patternType="solid">
        <fgColor indexed="30"/>
        <bgColor indexed="64"/>
      </patternFill>
    </fill>
    <fill>
      <patternFill patternType="solid">
        <fgColor indexed="31"/>
        <bgColor indexed="64"/>
      </patternFill>
    </fill>
    <fill>
      <patternFill patternType="solid">
        <fgColor indexed="26"/>
        <bgColor indexed="64"/>
      </patternFill>
    </fill>
    <fill>
      <patternFill patternType="solid">
        <fgColor rgb="FF002060"/>
        <bgColor indexed="64"/>
      </patternFill>
    </fill>
    <fill>
      <patternFill patternType="solid">
        <fgColor rgb="FFFFFFCC"/>
        <bgColor indexed="64"/>
      </patternFill>
    </fill>
    <fill>
      <patternFill patternType="solid">
        <fgColor rgb="FFFF0000"/>
        <bgColor indexed="64"/>
      </patternFill>
    </fill>
    <fill>
      <patternFill patternType="solid">
        <fgColor rgb="FFCCCCFF"/>
        <bgColor indexed="64"/>
      </patternFill>
    </fill>
    <fill>
      <patternFill patternType="solid">
        <fgColor rgb="FF000080"/>
        <bgColor indexed="64"/>
      </patternFill>
    </fill>
    <fill>
      <patternFill patternType="solid">
        <fgColor rgb="FF0070C0"/>
        <bgColor indexed="64"/>
      </patternFill>
    </fill>
    <fill>
      <patternFill patternType="solid">
        <fgColor rgb="FFC00000"/>
        <bgColor indexed="64"/>
      </patternFill>
    </fill>
    <fill>
      <patternFill patternType="solid">
        <fgColor theme="5" tint="0.79998168889431442"/>
        <bgColor indexed="64"/>
      </patternFill>
    </fill>
  </fills>
  <borders count="2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auto="1"/>
      </top>
      <bottom/>
      <diagonal/>
    </border>
  </borders>
  <cellStyleXfs count="6">
    <xf numFmtId="0" fontId="0" fillId="0" borderId="0"/>
    <xf numFmtId="0" fontId="4" fillId="0" borderId="0"/>
    <xf numFmtId="0" fontId="3" fillId="0" borderId="0"/>
    <xf numFmtId="0" fontId="2" fillId="2" borderId="1"/>
    <xf numFmtId="9" fontId="1" fillId="0" borderId="0" applyFont="0" applyFill="0" applyBorder="0" applyAlignment="0" applyProtection="0"/>
    <xf numFmtId="0" fontId="23" fillId="0" borderId="0" applyNumberFormat="0" applyFill="0" applyBorder="0" applyAlignment="0" applyProtection="0"/>
  </cellStyleXfs>
  <cellXfs count="499">
    <xf numFmtId="0" fontId="0" fillId="0" borderId="0" xfId="0"/>
    <xf numFmtId="0" fontId="10" fillId="6" borderId="2" xfId="0" applyFont="1" applyFill="1" applyBorder="1" applyAlignment="1" applyProtection="1">
      <alignment horizontal="center" vertical="center"/>
      <protection locked="0"/>
    </xf>
    <xf numFmtId="0" fontId="5" fillId="6" borderId="2"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164" fontId="16" fillId="6" borderId="2" xfId="0" applyNumberFormat="1" applyFont="1" applyFill="1" applyBorder="1" applyAlignment="1" applyProtection="1">
      <alignment horizontal="center" vertical="center"/>
      <protection locked="0"/>
    </xf>
    <xf numFmtId="165" fontId="16" fillId="6" borderId="2" xfId="0" applyNumberFormat="1" applyFont="1" applyFill="1" applyBorder="1" applyAlignment="1" applyProtection="1">
      <alignment horizontal="center" vertical="center"/>
      <protection locked="0"/>
    </xf>
    <xf numFmtId="9" fontId="16" fillId="6" borderId="2" xfId="4" applyFont="1" applyFill="1" applyBorder="1" applyAlignment="1" applyProtection="1">
      <alignment horizontal="center" vertical="center"/>
      <protection locked="0"/>
    </xf>
    <xf numFmtId="165" fontId="16" fillId="6" borderId="2" xfId="0" applyNumberFormat="1" applyFont="1" applyFill="1" applyBorder="1" applyAlignment="1" applyProtection="1">
      <alignment horizontal="right" vertical="center"/>
      <protection locked="0"/>
    </xf>
    <xf numFmtId="0" fontId="5" fillId="0" borderId="0" xfId="0" applyFont="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6" fillId="0" borderId="8" xfId="0" applyFont="1" applyBorder="1" applyAlignment="1">
      <alignment vertical="center"/>
    </xf>
    <xf numFmtId="0" fontId="16" fillId="0" borderId="10" xfId="0" applyFont="1" applyBorder="1" applyAlignment="1">
      <alignment vertical="center"/>
    </xf>
    <xf numFmtId="0" fontId="16" fillId="0" borderId="0" xfId="0" applyFont="1"/>
    <xf numFmtId="0" fontId="16" fillId="0" borderId="0" xfId="0" applyFont="1" applyAlignment="1">
      <alignment horizontal="right" vertical="center"/>
    </xf>
    <xf numFmtId="0" fontId="7" fillId="0" borderId="0" xfId="0" applyFont="1" applyAlignment="1">
      <alignment horizontal="right" vertical="center" wrapText="1"/>
    </xf>
    <xf numFmtId="0" fontId="10" fillId="0" borderId="0" xfId="0" applyFont="1" applyAlignment="1">
      <alignment vertical="center"/>
    </xf>
    <xf numFmtId="0" fontId="8" fillId="0" borderId="0" xfId="0" applyFont="1" applyAlignment="1">
      <alignment vertical="center"/>
    </xf>
    <xf numFmtId="14" fontId="10" fillId="0" borderId="0" xfId="0" applyNumberFormat="1" applyFont="1" applyAlignment="1">
      <alignment horizontal="center" vertical="center" wrapText="1"/>
    </xf>
    <xf numFmtId="165" fontId="16" fillId="0" borderId="2" xfId="0" applyNumberFormat="1" applyFont="1" applyBorder="1" applyAlignment="1">
      <alignment horizontal="right" vertical="center"/>
    </xf>
    <xf numFmtId="165" fontId="16" fillId="0" borderId="14" xfId="0" applyNumberFormat="1" applyFont="1" applyBorder="1" applyAlignment="1">
      <alignment horizontal="right" vertical="center"/>
    </xf>
    <xf numFmtId="0" fontId="10" fillId="0" borderId="8" xfId="0" applyFont="1" applyBorder="1" applyAlignment="1">
      <alignment vertical="center"/>
    </xf>
    <xf numFmtId="0" fontId="26" fillId="0" borderId="0" xfId="5" applyFont="1" applyAlignment="1" applyProtection="1">
      <alignment horizontal="right" vertical="center"/>
    </xf>
    <xf numFmtId="0" fontId="10" fillId="0" borderId="0" xfId="0" applyFont="1" applyAlignment="1">
      <alignment vertical="top" wrapText="1"/>
    </xf>
    <xf numFmtId="0" fontId="10"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26" fillId="0" borderId="0" xfId="5" applyFont="1" applyAlignment="1" applyProtection="1">
      <alignment horizontal="right" vertical="center"/>
      <protection locked="0"/>
    </xf>
    <xf numFmtId="165" fontId="16" fillId="6" borderId="2" xfId="0" applyNumberFormat="1" applyFont="1" applyFill="1" applyBorder="1" applyAlignment="1" applyProtection="1">
      <alignment vertical="center"/>
      <protection locked="0"/>
    </xf>
    <xf numFmtId="165" fontId="16" fillId="0" borderId="0" xfId="0" applyNumberFormat="1" applyFont="1" applyAlignment="1" applyProtection="1">
      <alignment vertical="center"/>
      <protection locked="0"/>
    </xf>
    <xf numFmtId="0" fontId="30" fillId="0" borderId="0" xfId="5" applyFont="1" applyBorder="1" applyAlignment="1" applyProtection="1">
      <alignment vertical="center"/>
    </xf>
    <xf numFmtId="0" fontId="15" fillId="5" borderId="0" xfId="0" applyFont="1" applyFill="1" applyAlignment="1">
      <alignment vertical="center"/>
    </xf>
    <xf numFmtId="0" fontId="35" fillId="6" borderId="2" xfId="0" applyFont="1" applyFill="1" applyBorder="1" applyAlignment="1" applyProtection="1">
      <alignment horizontal="center" vertical="center"/>
      <protection locked="0"/>
    </xf>
    <xf numFmtId="15" fontId="16" fillId="6" borderId="2" xfId="0" applyNumberFormat="1" applyFont="1" applyFill="1" applyBorder="1" applyAlignment="1" applyProtection="1">
      <alignment vertical="center"/>
      <protection locked="0"/>
    </xf>
    <xf numFmtId="0" fontId="33" fillId="0" borderId="0" xfId="0" applyFont="1" applyAlignment="1">
      <alignment vertical="center"/>
    </xf>
    <xf numFmtId="0" fontId="8" fillId="0" borderId="0" xfId="0" applyFont="1" applyAlignment="1">
      <alignment vertical="top" wrapText="1"/>
    </xf>
    <xf numFmtId="0" fontId="32" fillId="0" borderId="1" xfId="0" applyFont="1" applyBorder="1" applyAlignment="1">
      <alignment horizontal="center" vertical="top" wrapText="1"/>
    </xf>
    <xf numFmtId="0" fontId="8" fillId="0" borderId="4" xfId="0" applyFont="1" applyBorder="1" applyAlignment="1">
      <alignment vertical="center"/>
    </xf>
    <xf numFmtId="0" fontId="10" fillId="0" borderId="1" xfId="0" applyFont="1" applyBorder="1" applyAlignment="1">
      <alignment vertical="center"/>
    </xf>
    <xf numFmtId="0" fontId="8" fillId="0" borderId="11" xfId="0" applyFont="1" applyBorder="1" applyAlignment="1">
      <alignment vertical="top" wrapText="1"/>
    </xf>
    <xf numFmtId="0" fontId="10" fillId="0" borderId="10" xfId="0" applyFont="1" applyBorder="1" applyAlignment="1">
      <alignment vertical="center"/>
    </xf>
    <xf numFmtId="0" fontId="8" fillId="0" borderId="4" xfId="0" applyFont="1" applyBorder="1" applyAlignment="1">
      <alignment vertical="top"/>
    </xf>
    <xf numFmtId="0" fontId="8" fillId="0" borderId="1" xfId="0" applyFont="1" applyBorder="1" applyAlignment="1">
      <alignment vertical="top"/>
    </xf>
    <xf numFmtId="0" fontId="8" fillId="0" borderId="4" xfId="0" applyFont="1" applyBorder="1" applyAlignment="1">
      <alignment vertical="top" wrapText="1"/>
    </xf>
    <xf numFmtId="0" fontId="8" fillId="0" borderId="8" xfId="0" applyFont="1" applyBorder="1" applyAlignment="1">
      <alignment vertical="top" wrapText="1"/>
    </xf>
    <xf numFmtId="0" fontId="6" fillId="0" borderId="5" xfId="0" applyFont="1" applyBorder="1" applyAlignment="1">
      <alignment vertical="top"/>
    </xf>
    <xf numFmtId="0" fontId="6" fillId="0" borderId="6" xfId="0" applyFont="1" applyBorder="1" applyAlignment="1">
      <alignment vertical="top"/>
    </xf>
    <xf numFmtId="0" fontId="8" fillId="0" borderId="7" xfId="0" applyFont="1" applyBorder="1" applyAlignment="1">
      <alignment vertical="top"/>
    </xf>
    <xf numFmtId="0" fontId="15" fillId="0" borderId="0" xfId="0" applyFont="1" applyAlignment="1">
      <alignment vertical="center"/>
    </xf>
    <xf numFmtId="165" fontId="16" fillId="0" borderId="0" xfId="0" applyNumberFormat="1" applyFont="1" applyAlignment="1">
      <alignment vertical="center"/>
    </xf>
    <xf numFmtId="9" fontId="16" fillId="0" borderId="0" xfId="4" applyFont="1" applyFill="1" applyBorder="1" applyAlignment="1" applyProtection="1">
      <alignment vertical="center"/>
    </xf>
    <xf numFmtId="0" fontId="40" fillId="0" borderId="4" xfId="0" applyFont="1" applyBorder="1" applyAlignment="1">
      <alignment vertical="center" wrapText="1"/>
    </xf>
    <xf numFmtId="0" fontId="5" fillId="0" borderId="0" xfId="0" applyFont="1" applyAlignment="1">
      <alignment vertical="center" wrapText="1"/>
    </xf>
    <xf numFmtId="20" fontId="5" fillId="6" borderId="2" xfId="0" applyNumberFormat="1" applyFont="1" applyFill="1" applyBorder="1" applyAlignment="1" applyProtection="1">
      <alignment horizontal="center" vertical="center"/>
      <protection locked="0"/>
    </xf>
    <xf numFmtId="0" fontId="12" fillId="8" borderId="6" xfId="0" applyFont="1" applyFill="1" applyBorder="1" applyAlignment="1">
      <alignment vertical="center"/>
    </xf>
    <xf numFmtId="165" fontId="16" fillId="0" borderId="16" xfId="0" applyNumberFormat="1" applyFont="1" applyBorder="1" applyAlignment="1">
      <alignment horizontal="right" vertical="center"/>
    </xf>
    <xf numFmtId="15" fontId="16" fillId="6" borderId="2"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14" fontId="5" fillId="6" borderId="2" xfId="0" applyNumberFormat="1" applyFont="1" applyFill="1" applyBorder="1" applyAlignment="1" applyProtection="1">
      <alignment horizontal="center" vertical="center"/>
      <protection locked="0"/>
    </xf>
    <xf numFmtId="0" fontId="45" fillId="5" borderId="0" xfId="0" applyFont="1" applyFill="1" applyAlignment="1">
      <alignment vertical="center"/>
    </xf>
    <xf numFmtId="0" fontId="12" fillId="8" borderId="5" xfId="0" applyFont="1" applyFill="1" applyBorder="1" applyAlignment="1">
      <alignment vertical="center"/>
    </xf>
    <xf numFmtId="15" fontId="34" fillId="5" borderId="0" xfId="0" applyNumberFormat="1" applyFont="1" applyFill="1" applyAlignment="1">
      <alignment horizontal="center" vertical="center" wrapText="1"/>
    </xf>
    <xf numFmtId="0" fontId="5" fillId="0" borderId="1" xfId="0" applyFont="1" applyBorder="1" applyAlignment="1">
      <alignment horizontal="left" vertical="top" wrapText="1"/>
    </xf>
    <xf numFmtId="0" fontId="16" fillId="6" borderId="2" xfId="0" applyFont="1" applyFill="1" applyBorder="1" applyAlignment="1" applyProtection="1">
      <alignment horizontal="right" vertical="center"/>
      <protection locked="0"/>
    </xf>
    <xf numFmtId="0" fontId="41" fillId="0" borderId="8" xfId="0" applyFont="1" applyBorder="1" applyAlignment="1">
      <alignment vertical="top" wrapText="1"/>
    </xf>
    <xf numFmtId="0" fontId="40" fillId="0" borderId="8"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42" fillId="0" borderId="4" xfId="0" applyFont="1" applyBorder="1" applyAlignment="1">
      <alignment vertical="top" wrapText="1"/>
    </xf>
    <xf numFmtId="0" fontId="47" fillId="0" borderId="4" xfId="0" applyFont="1" applyBorder="1" applyAlignment="1">
      <alignment vertical="top" wrapText="1"/>
    </xf>
    <xf numFmtId="0" fontId="33" fillId="0" borderId="0" xfId="0" applyFont="1" applyAlignment="1">
      <alignment horizontal="left" vertical="center" wrapText="1"/>
    </xf>
    <xf numFmtId="0" fontId="10" fillId="0" borderId="11" xfId="0" applyFont="1" applyBorder="1" applyAlignment="1">
      <alignment vertical="center"/>
    </xf>
    <xf numFmtId="0" fontId="5" fillId="6" borderId="2" xfId="0" applyFont="1" applyFill="1" applyBorder="1" applyAlignment="1" applyProtection="1">
      <alignment vertical="center"/>
      <protection locked="0"/>
    </xf>
    <xf numFmtId="0" fontId="35" fillId="6" borderId="2" xfId="0" applyFont="1" applyFill="1" applyBorder="1" applyAlignment="1" applyProtection="1">
      <alignment horizontal="left" vertical="top" wrapText="1"/>
      <protection locked="0"/>
    </xf>
    <xf numFmtId="0" fontId="16" fillId="0" borderId="0" xfId="0" applyFont="1" applyAlignment="1">
      <alignment horizontal="left" vertical="center" wrapText="1"/>
    </xf>
    <xf numFmtId="0" fontId="5" fillId="0" borderId="0" xfId="0" applyFont="1" applyAlignment="1">
      <alignment horizontal="left" vertical="top" wrapText="1"/>
    </xf>
    <xf numFmtId="0" fontId="49" fillId="0" borderId="0" xfId="0" applyFont="1" applyAlignment="1">
      <alignment horizontal="left" vertical="center" wrapText="1"/>
    </xf>
    <xf numFmtId="0" fontId="40" fillId="0" borderId="0" xfId="0" applyFont="1" applyAlignment="1">
      <alignment vertical="center" wrapText="1"/>
    </xf>
    <xf numFmtId="0" fontId="5" fillId="0" borderId="0" xfId="0" applyFont="1" applyAlignment="1">
      <alignment horizontal="left" vertical="center" wrapText="1"/>
    </xf>
    <xf numFmtId="0" fontId="41" fillId="0" borderId="0" xfId="0" applyFont="1" applyAlignment="1">
      <alignment vertical="top" wrapText="1"/>
    </xf>
    <xf numFmtId="0" fontId="8" fillId="0" borderId="1" xfId="0" applyFont="1" applyBorder="1" applyAlignment="1">
      <alignment vertical="top" wrapText="1"/>
    </xf>
    <xf numFmtId="0" fontId="56" fillId="0" borderId="0" xfId="0" applyFont="1" applyAlignment="1">
      <alignment horizontal="left" vertical="top" wrapText="1"/>
    </xf>
    <xf numFmtId="15" fontId="5" fillId="0" borderId="2" xfId="0" applyNumberFormat="1" applyFont="1" applyBorder="1" applyAlignment="1">
      <alignment vertical="center"/>
    </xf>
    <xf numFmtId="15" fontId="5" fillId="6" borderId="2" xfId="0" applyNumberFormat="1" applyFont="1" applyFill="1" applyBorder="1" applyAlignment="1" applyProtection="1">
      <alignment horizontal="center" vertical="center"/>
      <protection locked="0"/>
    </xf>
    <xf numFmtId="0" fontId="10" fillId="0" borderId="4" xfId="0" applyFont="1" applyBorder="1" applyAlignment="1">
      <alignment vertical="center"/>
    </xf>
    <xf numFmtId="164" fontId="8" fillId="6" borderId="2" xfId="0" applyNumberFormat="1" applyFont="1" applyFill="1" applyBorder="1" applyAlignment="1" applyProtection="1">
      <alignment horizontal="center" vertical="center"/>
      <protection locked="0"/>
    </xf>
    <xf numFmtId="0" fontId="8" fillId="0" borderId="0" xfId="0" applyFont="1" applyAlignment="1">
      <alignment horizontal="left" vertical="top" wrapText="1"/>
    </xf>
    <xf numFmtId="14" fontId="34" fillId="5" borderId="0" xfId="0" applyNumberFormat="1" applyFont="1" applyFill="1" applyAlignment="1">
      <alignment horizontal="center" vertical="center" wrapText="1"/>
    </xf>
    <xf numFmtId="0" fontId="26" fillId="0" borderId="0" xfId="5" applyFont="1" applyAlignment="1" applyProtection="1">
      <alignment horizontal="left" vertical="center"/>
      <protection locked="0"/>
    </xf>
    <xf numFmtId="165" fontId="5" fillId="6" borderId="2" xfId="0" applyNumberFormat="1" applyFont="1" applyFill="1" applyBorder="1" applyAlignment="1" applyProtection="1">
      <alignment vertical="center"/>
      <protection locked="0"/>
    </xf>
    <xf numFmtId="0" fontId="60" fillId="0" borderId="0" xfId="0" applyFont="1" applyAlignment="1">
      <alignment horizontal="left" vertical="center"/>
    </xf>
    <xf numFmtId="0" fontId="0" fillId="0" borderId="0" xfId="0" applyAlignment="1">
      <alignment horizontal="right"/>
    </xf>
    <xf numFmtId="0" fontId="60" fillId="0" borderId="0" xfId="0" applyFont="1" applyAlignment="1">
      <alignment horizontal="right" vertical="center"/>
    </xf>
    <xf numFmtId="0" fontId="66" fillId="0" borderId="0" xfId="0" applyFont="1"/>
    <xf numFmtId="0" fontId="61" fillId="0" borderId="0" xfId="0" applyFont="1" applyAlignment="1">
      <alignment horizontal="right" vertical="center"/>
    </xf>
    <xf numFmtId="0" fontId="62" fillId="0" borderId="0" xfId="0" applyFont="1" applyAlignment="1">
      <alignment horizontal="right" vertical="center"/>
    </xf>
    <xf numFmtId="0" fontId="63" fillId="0" borderId="0" xfId="0" applyFont="1" applyAlignment="1">
      <alignment horizontal="right" vertical="center"/>
    </xf>
    <xf numFmtId="0" fontId="64" fillId="0" borderId="0" xfId="0" applyFont="1" applyAlignment="1">
      <alignment horizontal="right" vertical="center"/>
    </xf>
    <xf numFmtId="0" fontId="59" fillId="0" borderId="0" xfId="0" applyFont="1" applyAlignment="1">
      <alignment horizontal="right" vertical="center"/>
    </xf>
    <xf numFmtId="15" fontId="60" fillId="6" borderId="2" xfId="0" applyNumberFormat="1" applyFont="1" applyFill="1" applyBorder="1" applyAlignment="1" applyProtection="1">
      <alignment horizontal="left" vertical="center"/>
      <protection locked="0"/>
    </xf>
    <xf numFmtId="0" fontId="66" fillId="6" borderId="3" xfId="0" applyFont="1" applyFill="1" applyBorder="1" applyAlignment="1" applyProtection="1">
      <alignment vertical="top" wrapText="1"/>
      <protection locked="0"/>
    </xf>
    <xf numFmtId="0" fontId="66" fillId="6" borderId="16" xfId="0" applyFont="1" applyFill="1" applyBorder="1" applyAlignment="1" applyProtection="1">
      <alignment vertical="top" wrapText="1"/>
      <protection locked="0"/>
    </xf>
    <xf numFmtId="0" fontId="66" fillId="6" borderId="20" xfId="0" applyFont="1" applyFill="1" applyBorder="1" applyAlignment="1" applyProtection="1">
      <alignment vertical="top" wrapText="1"/>
      <protection locked="0"/>
    </xf>
    <xf numFmtId="0" fontId="12" fillId="8" borderId="7" xfId="0" applyFont="1" applyFill="1" applyBorder="1" applyAlignment="1">
      <alignment vertical="center"/>
    </xf>
    <xf numFmtId="0" fontId="12" fillId="8" borderId="4" xfId="0" applyFont="1" applyFill="1" applyBorder="1" applyAlignment="1">
      <alignment vertical="center"/>
    </xf>
    <xf numFmtId="0" fontId="12" fillId="8" borderId="0" xfId="0" applyFont="1" applyFill="1" applyAlignment="1">
      <alignment vertical="center"/>
    </xf>
    <xf numFmtId="0" fontId="12" fillId="8" borderId="1" xfId="0" applyFont="1" applyFill="1" applyBorder="1" applyAlignment="1">
      <alignment vertical="center"/>
    </xf>
    <xf numFmtId="0" fontId="5" fillId="8" borderId="0" xfId="0" applyFont="1" applyFill="1" applyAlignment="1">
      <alignment vertical="center"/>
    </xf>
    <xf numFmtId="0" fontId="5" fillId="8" borderId="1" xfId="0" applyFont="1" applyFill="1" applyBorder="1" applyAlignment="1">
      <alignment vertical="center"/>
    </xf>
    <xf numFmtId="0" fontId="5" fillId="8" borderId="8" xfId="0" applyFont="1" applyFill="1" applyBorder="1" applyAlignment="1">
      <alignment vertical="center"/>
    </xf>
    <xf numFmtId="0" fontId="5" fillId="8" borderId="10" xfId="0" applyFont="1" applyFill="1" applyBorder="1" applyAlignment="1">
      <alignment vertical="center"/>
    </xf>
    <xf numFmtId="0" fontId="38" fillId="5" borderId="0" xfId="0" applyFont="1" applyFill="1" applyAlignment="1">
      <alignment horizontal="center" vertical="center"/>
    </xf>
    <xf numFmtId="0" fontId="28" fillId="0" borderId="0" xfId="0" applyFont="1" applyAlignment="1">
      <alignment horizontal="right" vertical="center"/>
    </xf>
    <xf numFmtId="0" fontId="28" fillId="0" borderId="0" xfId="0" applyFont="1" applyAlignment="1">
      <alignment vertical="center"/>
    </xf>
    <xf numFmtId="0" fontId="12" fillId="3" borderId="5" xfId="0" applyFont="1" applyFill="1" applyBorder="1" applyAlignment="1">
      <alignment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12" fillId="3" borderId="0" xfId="0" applyFont="1" applyFill="1" applyAlignment="1">
      <alignment vertical="center"/>
    </xf>
    <xf numFmtId="0" fontId="12" fillId="3" borderId="0" xfId="0" applyFont="1" applyFill="1" applyAlignment="1">
      <alignment horizontal="left" vertical="center"/>
    </xf>
    <xf numFmtId="0" fontId="12" fillId="3" borderId="1" xfId="0" applyFont="1" applyFill="1" applyBorder="1" applyAlignment="1">
      <alignment vertical="center"/>
    </xf>
    <xf numFmtId="0" fontId="24" fillId="3" borderId="8" xfId="0" applyFont="1" applyFill="1" applyBorder="1" applyAlignment="1">
      <alignment vertical="center"/>
    </xf>
    <xf numFmtId="0" fontId="24" fillId="3" borderId="8" xfId="0" applyFont="1" applyFill="1" applyBorder="1" applyAlignment="1">
      <alignment horizontal="right" vertical="center"/>
    </xf>
    <xf numFmtId="0" fontId="24" fillId="3" borderId="10" xfId="0" applyFont="1" applyFill="1" applyBorder="1" applyAlignment="1">
      <alignment vertical="center"/>
    </xf>
    <xf numFmtId="14" fontId="10" fillId="0" borderId="0" xfId="0" applyNumberFormat="1" applyFont="1" applyAlignment="1">
      <alignment vertical="center" wrapText="1"/>
    </xf>
    <xf numFmtId="14" fontId="34" fillId="0" borderId="0" xfId="0" applyNumberFormat="1" applyFont="1" applyAlignment="1">
      <alignment horizontal="center" vertical="center" wrapText="1"/>
    </xf>
    <xf numFmtId="0" fontId="6" fillId="0" borderId="0" xfId="0" applyFont="1" applyAlignment="1">
      <alignment horizontal="right" vertical="center"/>
    </xf>
    <xf numFmtId="0" fontId="8" fillId="0" borderId="0" xfId="0" applyFont="1" applyAlignment="1">
      <alignment horizontal="right" vertical="center"/>
    </xf>
    <xf numFmtId="165" fontId="16"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wrapText="1"/>
    </xf>
    <xf numFmtId="0" fontId="5" fillId="0" borderId="9" xfId="0" applyFont="1" applyBorder="1" applyAlignment="1">
      <alignment vertical="center"/>
    </xf>
    <xf numFmtId="0" fontId="5" fillId="0" borderId="9" xfId="0" applyFont="1" applyBorder="1" applyAlignment="1">
      <alignment horizontal="right" vertical="center" wrapText="1"/>
    </xf>
    <xf numFmtId="0" fontId="16" fillId="0" borderId="21" xfId="0" applyFont="1" applyBorder="1" applyAlignment="1">
      <alignment horizontal="right" vertical="center"/>
    </xf>
    <xf numFmtId="0" fontId="6" fillId="0" borderId="8" xfId="0" applyFont="1" applyBorder="1" applyAlignment="1">
      <alignment horizontal="right" vertical="center"/>
    </xf>
    <xf numFmtId="0" fontId="5" fillId="0" borderId="8" xfId="0" applyFont="1" applyBorder="1" applyAlignment="1">
      <alignment vertical="center"/>
    </xf>
    <xf numFmtId="165" fontId="16" fillId="0" borderId="8" xfId="0" applyNumberFormat="1" applyFont="1" applyBorder="1" applyAlignment="1">
      <alignment horizontal="right" vertical="center"/>
    </xf>
    <xf numFmtId="165" fontId="16" fillId="0" borderId="8" xfId="0" applyNumberFormat="1" applyFont="1" applyBorder="1" applyAlignment="1">
      <alignment vertical="center"/>
    </xf>
    <xf numFmtId="0" fontId="44" fillId="11" borderId="0" xfId="0" applyFont="1" applyFill="1" applyAlignment="1">
      <alignment vertical="center"/>
    </xf>
    <xf numFmtId="0" fontId="5" fillId="11" borderId="0" xfId="0" applyFont="1" applyFill="1" applyAlignment="1">
      <alignment vertical="center"/>
    </xf>
    <xf numFmtId="0" fontId="5" fillId="0" borderId="2" xfId="0" applyFont="1" applyBorder="1" applyAlignment="1">
      <alignment vertical="center"/>
    </xf>
    <xf numFmtId="9" fontId="5" fillId="0" borderId="2" xfId="4" applyFont="1" applyBorder="1" applyAlignment="1" applyProtection="1">
      <alignment vertical="center"/>
    </xf>
    <xf numFmtId="165" fontId="5" fillId="0" borderId="2" xfId="0" applyNumberFormat="1" applyFont="1" applyBorder="1" applyAlignment="1">
      <alignment vertical="center"/>
    </xf>
    <xf numFmtId="9" fontId="5" fillId="0" borderId="0" xfId="4" applyFont="1" applyAlignment="1" applyProtection="1">
      <alignment horizontal="right" vertical="center"/>
    </xf>
    <xf numFmtId="0" fontId="5" fillId="6" borderId="2" xfId="0" applyFont="1" applyFill="1" applyBorder="1" applyAlignment="1" applyProtection="1">
      <alignment horizontal="right" vertical="center" wrapText="1"/>
      <protection locked="0"/>
    </xf>
    <xf numFmtId="0" fontId="5" fillId="0" borderId="8" xfId="0" applyFont="1" applyBorder="1" applyAlignment="1" applyProtection="1">
      <alignment vertical="center"/>
      <protection locked="0"/>
    </xf>
    <xf numFmtId="165" fontId="5" fillId="0" borderId="2" xfId="0" applyNumberFormat="1" applyFont="1" applyBorder="1" applyAlignment="1" applyProtection="1">
      <alignment vertical="center"/>
      <protection locked="0"/>
    </xf>
    <xf numFmtId="14" fontId="13" fillId="3" borderId="7" xfId="0" applyNumberFormat="1" applyFont="1" applyFill="1" applyBorder="1" applyAlignment="1">
      <alignment horizontal="right" vertical="center"/>
    </xf>
    <xf numFmtId="14" fontId="13" fillId="3" borderId="1" xfId="0" applyNumberFormat="1" applyFont="1" applyFill="1" applyBorder="1" applyAlignment="1">
      <alignment horizontal="right" vertical="center"/>
    </xf>
    <xf numFmtId="0" fontId="25" fillId="3" borderId="8" xfId="0" applyFont="1" applyFill="1" applyBorder="1" applyAlignment="1">
      <alignment horizontal="left" vertical="center"/>
    </xf>
    <xf numFmtId="0" fontId="15" fillId="7" borderId="0" xfId="0" applyFont="1" applyFill="1" applyAlignment="1">
      <alignment vertical="center"/>
    </xf>
    <xf numFmtId="0" fontId="5" fillId="7" borderId="0" xfId="0" applyFont="1" applyFill="1" applyAlignment="1">
      <alignment vertical="center"/>
    </xf>
    <xf numFmtId="0" fontId="38" fillId="5" borderId="0" xfId="0" applyFont="1" applyFill="1" applyAlignment="1">
      <alignment vertical="center"/>
    </xf>
    <xf numFmtId="14" fontId="8" fillId="0" borderId="0" xfId="0" applyNumberFormat="1" applyFont="1" applyAlignment="1">
      <alignment vertical="center" wrapText="1"/>
    </xf>
    <xf numFmtId="14" fontId="35" fillId="0" borderId="0" xfId="0" applyNumberFormat="1" applyFont="1" applyAlignment="1">
      <alignment vertical="center" wrapText="1"/>
    </xf>
    <xf numFmtId="14" fontId="16" fillId="0" borderId="0" xfId="0" applyNumberFormat="1" applyFont="1" applyAlignment="1">
      <alignment vertical="center" wrapText="1"/>
    </xf>
    <xf numFmtId="0" fontId="5" fillId="5" borderId="0" xfId="0" applyFont="1" applyFill="1" applyAlignment="1">
      <alignment vertical="center"/>
    </xf>
    <xf numFmtId="0" fontId="15" fillId="0" borderId="0" xfId="0" applyFont="1" applyAlignment="1">
      <alignment horizontal="right" vertical="center"/>
    </xf>
    <xf numFmtId="0" fontId="5" fillId="5" borderId="0" xfId="0" applyFont="1" applyFill="1" applyAlignment="1">
      <alignment horizontal="right" vertical="center"/>
    </xf>
    <xf numFmtId="15" fontId="16" fillId="0" borderId="0" xfId="0" applyNumberFormat="1" applyFont="1" applyAlignment="1">
      <alignment vertical="center"/>
    </xf>
    <xf numFmtId="14" fontId="33" fillId="0" borderId="2" xfId="0" applyNumberFormat="1" applyFont="1" applyBorder="1" applyAlignment="1">
      <alignment horizontal="center" vertical="center" wrapText="1"/>
    </xf>
    <xf numFmtId="14" fontId="5" fillId="0" borderId="0" xfId="0" applyNumberFormat="1" applyFont="1" applyAlignment="1">
      <alignment horizontal="center" vertical="center" wrapText="1"/>
    </xf>
    <xf numFmtId="0" fontId="35" fillId="6" borderId="2" xfId="0" applyFont="1" applyFill="1" applyBorder="1" applyAlignment="1">
      <alignment horizontal="center" vertical="center"/>
    </xf>
    <xf numFmtId="0" fontId="35" fillId="0" borderId="0" xfId="0" applyFont="1" applyAlignment="1">
      <alignment vertical="center"/>
    </xf>
    <xf numFmtId="0" fontId="6" fillId="0" borderId="0" xfId="0" applyFont="1" applyAlignment="1">
      <alignment vertical="center"/>
    </xf>
    <xf numFmtId="14" fontId="16" fillId="0" borderId="0" xfId="0" applyNumberFormat="1" applyFont="1" applyAlignment="1" applyProtection="1">
      <alignment vertical="center" wrapText="1"/>
      <protection locked="0"/>
    </xf>
    <xf numFmtId="14" fontId="35" fillId="0" borderId="0" xfId="0" applyNumberFormat="1" applyFont="1" applyAlignment="1" applyProtection="1">
      <alignment vertical="center" wrapText="1"/>
      <protection locked="0"/>
    </xf>
    <xf numFmtId="14" fontId="10" fillId="0" borderId="0" xfId="0" applyNumberFormat="1" applyFont="1" applyAlignment="1" applyProtection="1">
      <alignment vertical="center" wrapText="1"/>
      <protection locked="0"/>
    </xf>
    <xf numFmtId="0" fontId="44" fillId="0" borderId="0" xfId="0" applyFont="1" applyAlignment="1">
      <alignment vertical="center"/>
    </xf>
    <xf numFmtId="0" fontId="53" fillId="0" borderId="0" xfId="0" applyFont="1" applyAlignment="1">
      <alignment vertical="center"/>
    </xf>
    <xf numFmtId="0" fontId="5" fillId="0" borderId="0" xfId="0" applyFont="1"/>
    <xf numFmtId="0" fontId="5" fillId="0" borderId="0" xfId="0" applyFont="1" applyAlignment="1">
      <alignment horizontal="right"/>
    </xf>
    <xf numFmtId="0" fontId="5" fillId="6" borderId="2" xfId="0" applyFont="1" applyFill="1" applyBorder="1" applyAlignment="1">
      <alignment vertical="center"/>
    </xf>
    <xf numFmtId="0" fontId="5" fillId="10" borderId="0" xfId="0" applyFont="1" applyFill="1"/>
    <xf numFmtId="2" fontId="5" fillId="0" borderId="2" xfId="0" applyNumberFormat="1" applyFont="1" applyBorder="1" applyAlignment="1">
      <alignment vertical="center"/>
    </xf>
    <xf numFmtId="0" fontId="53" fillId="10" borderId="0" xfId="0" applyFont="1" applyFill="1" applyAlignment="1">
      <alignment vertical="center"/>
    </xf>
    <xf numFmtId="0" fontId="5" fillId="10" borderId="0" xfId="0" applyFont="1" applyFill="1" applyAlignment="1">
      <alignment vertical="center"/>
    </xf>
    <xf numFmtId="165" fontId="5" fillId="6" borderId="2" xfId="0" applyNumberFormat="1" applyFont="1" applyFill="1" applyBorder="1" applyAlignment="1">
      <alignment vertical="center"/>
    </xf>
    <xf numFmtId="0" fontId="33" fillId="0" borderId="0" xfId="0" applyFont="1" applyAlignment="1">
      <alignment horizontal="right" vertical="center"/>
    </xf>
    <xf numFmtId="165" fontId="33" fillId="0" borderId="14" xfId="0" applyNumberFormat="1" applyFont="1" applyBorder="1" applyAlignment="1">
      <alignment vertical="center"/>
    </xf>
    <xf numFmtId="164" fontId="5" fillId="0" borderId="14" xfId="0" applyNumberFormat="1" applyFont="1" applyBorder="1" applyAlignment="1">
      <alignment vertical="center"/>
    </xf>
    <xf numFmtId="0" fontId="6" fillId="0" borderId="0" xfId="0" applyFont="1" applyAlignment="1">
      <alignment horizontal="right"/>
    </xf>
    <xf numFmtId="0" fontId="25" fillId="3" borderId="11" xfId="0" applyFont="1" applyFill="1" applyBorder="1" applyAlignment="1">
      <alignment horizontal="left" vertical="center"/>
    </xf>
    <xf numFmtId="0" fontId="12" fillId="3" borderId="8" xfId="0" applyFont="1" applyFill="1" applyBorder="1" applyAlignment="1">
      <alignment horizontal="center" vertical="center"/>
    </xf>
    <xf numFmtId="0" fontId="24" fillId="3" borderId="10" xfId="0" applyFont="1" applyFill="1" applyBorder="1" applyAlignment="1">
      <alignment horizontal="right" vertical="center"/>
    </xf>
    <xf numFmtId="0" fontId="14" fillId="0" borderId="0" xfId="0" applyFont="1" applyAlignment="1">
      <alignment vertical="center"/>
    </xf>
    <xf numFmtId="0" fontId="27" fillId="5" borderId="0" xfId="0" applyFont="1" applyFill="1" applyAlignment="1">
      <alignment vertical="center"/>
    </xf>
    <xf numFmtId="0" fontId="16" fillId="5" borderId="0" xfId="0" applyFont="1" applyFill="1" applyAlignment="1">
      <alignment vertical="center"/>
    </xf>
    <xf numFmtId="0" fontId="27" fillId="5" borderId="0" xfId="0" applyFont="1" applyFill="1" applyAlignment="1">
      <alignment horizontal="center" vertical="center"/>
    </xf>
    <xf numFmtId="165" fontId="28" fillId="0" borderId="4" xfId="0" applyNumberFormat="1" applyFont="1" applyBorder="1" applyAlignment="1">
      <alignment horizontal="center" vertical="center"/>
    </xf>
    <xf numFmtId="0" fontId="9" fillId="0" borderId="0" xfId="0" applyFont="1" applyAlignment="1">
      <alignment vertical="center"/>
    </xf>
    <xf numFmtId="0" fontId="27" fillId="5" borderId="5" xfId="0" applyFont="1" applyFill="1" applyBorder="1" applyAlignment="1">
      <alignment vertical="center"/>
    </xf>
    <xf numFmtId="0" fontId="27" fillId="5" borderId="6" xfId="0" applyFont="1" applyFill="1" applyBorder="1" applyAlignment="1">
      <alignment vertical="center"/>
    </xf>
    <xf numFmtId="0" fontId="27" fillId="5" borderId="7" xfId="0" applyFont="1" applyFill="1" applyBorder="1" applyAlignment="1">
      <alignment vertical="center"/>
    </xf>
    <xf numFmtId="0" fontId="28" fillId="0" borderId="4" xfId="0" applyFont="1" applyBorder="1" applyAlignment="1">
      <alignment vertical="center"/>
    </xf>
    <xf numFmtId="0" fontId="29" fillId="0" borderId="0" xfId="0" applyFont="1" applyAlignment="1">
      <alignment vertical="center"/>
    </xf>
    <xf numFmtId="0" fontId="28" fillId="0" borderId="11" xfId="0" applyFont="1" applyBorder="1" applyAlignment="1">
      <alignment vertical="center"/>
    </xf>
    <xf numFmtId="0" fontId="29" fillId="0" borderId="8" xfId="0" applyFont="1" applyBorder="1" applyAlignment="1">
      <alignment vertical="center"/>
    </xf>
    <xf numFmtId="0" fontId="28" fillId="0" borderId="8" xfId="0" applyFont="1" applyBorder="1" applyAlignment="1">
      <alignment vertical="center"/>
    </xf>
    <xf numFmtId="0" fontId="28" fillId="0" borderId="5" xfId="0" applyFont="1" applyBorder="1" applyAlignment="1">
      <alignment vertical="center"/>
    </xf>
    <xf numFmtId="0" fontId="16" fillId="0" borderId="6" xfId="0" applyFont="1" applyBorder="1" applyAlignment="1">
      <alignment vertical="center"/>
    </xf>
    <xf numFmtId="0" fontId="28" fillId="0" borderId="6" xfId="0" applyFont="1" applyBorder="1" applyAlignment="1">
      <alignment vertical="center"/>
    </xf>
    <xf numFmtId="0" fontId="16" fillId="0" borderId="6" xfId="0" applyFont="1" applyBorder="1"/>
    <xf numFmtId="0" fontId="16" fillId="0" borderId="7" xfId="0" applyFont="1" applyBorder="1" applyAlignment="1">
      <alignment vertical="center"/>
    </xf>
    <xf numFmtId="0" fontId="16" fillId="0" borderId="4" xfId="0" applyFont="1" applyBorder="1" applyAlignment="1">
      <alignment vertical="center"/>
    </xf>
    <xf numFmtId="0" fontId="28" fillId="0" borderId="0" xfId="0" applyFont="1" applyAlignment="1">
      <alignment horizontal="justify" vertical="center"/>
    </xf>
    <xf numFmtId="0" fontId="14" fillId="0" borderId="1" xfId="0" applyFont="1" applyBorder="1" applyAlignment="1">
      <alignment vertical="center"/>
    </xf>
    <xf numFmtId="0" fontId="16" fillId="0" borderId="11" xfId="0" applyFont="1" applyBorder="1" applyAlignment="1">
      <alignment vertical="center"/>
    </xf>
    <xf numFmtId="0" fontId="18" fillId="3" borderId="8" xfId="0" applyFont="1" applyFill="1" applyBorder="1" applyAlignment="1">
      <alignment vertical="center"/>
    </xf>
    <xf numFmtId="0" fontId="21" fillId="0" borderId="0" xfId="0" applyFont="1" applyAlignment="1">
      <alignment horizontal="right" vertical="center"/>
    </xf>
    <xf numFmtId="0" fontId="5" fillId="0" borderId="0" xfId="0" applyFont="1" applyAlignment="1">
      <alignment vertical="top"/>
    </xf>
    <xf numFmtId="0" fontId="6" fillId="0" borderId="22" xfId="0" applyFont="1" applyBorder="1" applyAlignment="1">
      <alignment vertical="center"/>
    </xf>
    <xf numFmtId="0" fontId="5" fillId="0" borderId="22" xfId="0" applyFont="1" applyBorder="1" applyAlignment="1">
      <alignment vertical="center"/>
    </xf>
    <xf numFmtId="0" fontId="21" fillId="0" borderId="0" xfId="0" applyFont="1" applyAlignment="1">
      <alignment horizontal="left" vertical="center"/>
    </xf>
    <xf numFmtId="14" fontId="39" fillId="0" borderId="8" xfId="0" applyNumberFormat="1" applyFont="1" applyBorder="1" applyAlignment="1">
      <alignment horizontal="center" vertical="center" wrapText="1"/>
    </xf>
    <xf numFmtId="14" fontId="28" fillId="0" borderId="0" xfId="0" applyNumberFormat="1" applyFont="1" applyAlignment="1">
      <alignment vertical="center" wrapText="1"/>
    </xf>
    <xf numFmtId="0" fontId="39" fillId="0" borderId="0" xfId="0" applyFont="1" applyAlignment="1">
      <alignment horizontal="center" vertical="center"/>
    </xf>
    <xf numFmtId="0" fontId="52" fillId="0" borderId="0" xfId="0" applyFont="1" applyAlignment="1">
      <alignment horizontal="right" vertical="center"/>
    </xf>
    <xf numFmtId="0" fontId="51" fillId="0" borderId="0" xfId="0" applyFont="1" applyAlignment="1">
      <alignment horizontal="left" vertical="center" wrapText="1"/>
    </xf>
    <xf numFmtId="0" fontId="47" fillId="0" borderId="0" xfId="0" applyFont="1" applyAlignment="1">
      <alignment vertical="center"/>
    </xf>
    <xf numFmtId="165" fontId="28" fillId="0" borderId="14" xfId="0" applyNumberFormat="1" applyFont="1" applyBorder="1" applyAlignment="1">
      <alignment horizontal="right" vertical="center"/>
    </xf>
    <xf numFmtId="0" fontId="11" fillId="0" borderId="0" xfId="0" applyFont="1" applyAlignment="1">
      <alignment horizontal="center" vertical="center"/>
    </xf>
    <xf numFmtId="0" fontId="5" fillId="9" borderId="0" xfId="0" applyFont="1" applyFill="1" applyAlignment="1">
      <alignment vertical="center"/>
    </xf>
    <xf numFmtId="0" fontId="6" fillId="0" borderId="0" xfId="0" applyFont="1" applyAlignment="1">
      <alignment horizontal="left" vertical="center"/>
    </xf>
    <xf numFmtId="0" fontId="21" fillId="0" borderId="0" xfId="0" applyFont="1" applyAlignment="1">
      <alignment horizontal="left" vertical="top"/>
    </xf>
    <xf numFmtId="165" fontId="33" fillId="0" borderId="0" xfId="0" applyNumberFormat="1" applyFont="1" applyAlignment="1">
      <alignment horizontal="right" vertical="center"/>
    </xf>
    <xf numFmtId="165" fontId="28" fillId="0" borderId="0" xfId="0" applyNumberFormat="1" applyFont="1" applyAlignment="1">
      <alignment horizontal="right" vertical="center"/>
    </xf>
    <xf numFmtId="0" fontId="16" fillId="0" borderId="0" xfId="0" applyFont="1" applyAlignment="1">
      <alignment horizontal="center" vertical="center" wrapText="1"/>
    </xf>
    <xf numFmtId="14" fontId="5" fillId="0" borderId="2" xfId="0" applyNumberFormat="1" applyFont="1" applyBorder="1" applyAlignment="1">
      <alignment horizontal="right" vertical="center"/>
    </xf>
    <xf numFmtId="0" fontId="5" fillId="0" borderId="2" xfId="0" applyFont="1" applyBorder="1" applyAlignment="1">
      <alignment horizontal="right" vertical="center"/>
    </xf>
    <xf numFmtId="0" fontId="33" fillId="0" borderId="0" xfId="0" applyFont="1" applyAlignment="1">
      <alignment horizontal="right"/>
    </xf>
    <xf numFmtId="0" fontId="16" fillId="0" borderId="2" xfId="0" applyFont="1" applyBorder="1" applyAlignment="1">
      <alignment horizontal="center" vertical="center"/>
    </xf>
    <xf numFmtId="0" fontId="8" fillId="0" borderId="0" xfId="0" applyFont="1" applyAlignment="1">
      <alignment horizontal="center" vertical="center"/>
    </xf>
    <xf numFmtId="9" fontId="10" fillId="0" borderId="0" xfId="4" applyFont="1" applyAlignment="1" applyProtection="1">
      <alignment vertical="center"/>
    </xf>
    <xf numFmtId="9" fontId="5" fillId="0" borderId="0" xfId="4" applyFont="1" applyAlignment="1" applyProtection="1">
      <alignment vertical="center"/>
    </xf>
    <xf numFmtId="0" fontId="14" fillId="0" borderId="0" xfId="0" applyFont="1" applyAlignment="1">
      <alignment horizontal="right" vertical="center"/>
    </xf>
    <xf numFmtId="0" fontId="39" fillId="0" borderId="0" xfId="0" applyFont="1" applyAlignment="1">
      <alignment horizontal="left" vertical="center"/>
    </xf>
    <xf numFmtId="14" fontId="6" fillId="0" borderId="0" xfId="0" applyNumberFormat="1" applyFont="1" applyAlignment="1">
      <alignment horizontal="center" vertical="center" wrapText="1"/>
    </xf>
    <xf numFmtId="0" fontId="16" fillId="0" borderId="0" xfId="0" applyFont="1" applyAlignment="1">
      <alignment horizontal="center" vertical="center"/>
    </xf>
    <xf numFmtId="0" fontId="5" fillId="0" borderId="0" xfId="0" applyFont="1" applyAlignment="1">
      <alignment horizontal="center"/>
    </xf>
    <xf numFmtId="0" fontId="8" fillId="0" borderId="0" xfId="0" applyFont="1" applyAlignment="1">
      <alignment horizontal="center"/>
    </xf>
    <xf numFmtId="14" fontId="16" fillId="0" borderId="0" xfId="0" applyNumberFormat="1" applyFont="1" applyAlignment="1">
      <alignment wrapText="1"/>
    </xf>
    <xf numFmtId="0" fontId="16" fillId="0" borderId="0" xfId="0" applyFont="1" applyAlignment="1">
      <alignment horizontal="center"/>
    </xf>
    <xf numFmtId="0" fontId="6" fillId="0" borderId="0" xfId="0" applyFont="1" applyAlignment="1">
      <alignment horizontal="left"/>
    </xf>
    <xf numFmtId="1" fontId="5" fillId="0" borderId="2" xfId="0" applyNumberFormat="1" applyFont="1" applyBorder="1" applyAlignment="1">
      <alignment vertical="center"/>
    </xf>
    <xf numFmtId="164" fontId="16" fillId="0" borderId="0" xfId="0" applyNumberFormat="1" applyFont="1" applyAlignment="1">
      <alignment horizontal="center" vertical="center"/>
    </xf>
    <xf numFmtId="164" fontId="8" fillId="0" borderId="2" xfId="0" applyNumberFormat="1" applyFont="1" applyBorder="1" applyAlignment="1">
      <alignment horizontal="center" vertical="center"/>
    </xf>
    <xf numFmtId="0" fontId="5" fillId="0" borderId="0" xfId="0" applyFont="1" applyAlignment="1">
      <alignment horizontal="center" vertical="center" wrapText="1"/>
    </xf>
    <xf numFmtId="9" fontId="5" fillId="0" borderId="0" xfId="0" applyNumberFormat="1" applyFont="1" applyAlignment="1">
      <alignment horizontal="right" vertical="center"/>
    </xf>
    <xf numFmtId="165" fontId="5" fillId="0" borderId="0" xfId="0" applyNumberFormat="1" applyFont="1" applyAlignment="1">
      <alignment vertical="center"/>
    </xf>
    <xf numFmtId="14" fontId="10" fillId="0" borderId="8" xfId="0" applyNumberFormat="1" applyFont="1" applyBorder="1" applyAlignment="1">
      <alignment vertical="center" wrapText="1"/>
    </xf>
    <xf numFmtId="0" fontId="8" fillId="0" borderId="8" xfId="0" applyFont="1" applyBorder="1" applyAlignment="1">
      <alignment horizontal="right" vertical="center"/>
    </xf>
    <xf numFmtId="9" fontId="5" fillId="0" borderId="0" xfId="0" applyNumberFormat="1" applyFont="1" applyAlignment="1">
      <alignment horizontal="right" vertical="top"/>
    </xf>
    <xf numFmtId="0" fontId="6" fillId="0" borderId="8" xfId="0" applyFont="1" applyBorder="1" applyAlignment="1">
      <alignment horizontal="left" vertical="center"/>
    </xf>
    <xf numFmtId="14" fontId="16" fillId="0" borderId="0" xfId="0" applyNumberFormat="1" applyFont="1" applyAlignment="1">
      <alignment horizontal="right" vertical="center"/>
    </xf>
    <xf numFmtId="0" fontId="12" fillId="3" borderId="10"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1" fillId="0" borderId="0" xfId="0" applyFont="1" applyAlignment="1">
      <alignment horizontal="right" vertical="center"/>
    </xf>
    <xf numFmtId="0" fontId="17" fillId="0" borderId="0" xfId="0" applyFont="1" applyAlignment="1">
      <alignment horizontal="right" vertical="center"/>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left" vertical="center"/>
    </xf>
    <xf numFmtId="0" fontId="17" fillId="0" borderId="0" xfId="0" applyFont="1" applyAlignment="1">
      <alignment vertical="center"/>
    </xf>
    <xf numFmtId="0" fontId="5" fillId="0" borderId="8" xfId="0" applyFont="1" applyBorder="1" applyAlignment="1">
      <alignment horizontal="right" vertical="center"/>
    </xf>
    <xf numFmtId="0" fontId="10" fillId="0" borderId="2" xfId="0" quotePrefix="1"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vertical="center"/>
    </xf>
    <xf numFmtId="0" fontId="16" fillId="0" borderId="0" xfId="0" applyFont="1" applyAlignment="1">
      <alignment horizontal="right" vertical="top"/>
    </xf>
    <xf numFmtId="0" fontId="50" fillId="0" borderId="0" xfId="0" applyFont="1" applyAlignment="1">
      <alignment horizontal="left"/>
    </xf>
    <xf numFmtId="0" fontId="10" fillId="0" borderId="0" xfId="0" applyFont="1" applyAlignment="1" applyProtection="1">
      <alignment horizontal="right" vertical="center"/>
      <protection locked="0"/>
    </xf>
    <xf numFmtId="0" fontId="26" fillId="0" borderId="0" xfId="5" applyFont="1" applyAlignment="1" applyProtection="1">
      <alignment vertical="center"/>
      <protection locked="0"/>
    </xf>
    <xf numFmtId="14" fontId="23" fillId="0" borderId="0" xfId="5" applyNumberFormat="1" applyAlignment="1" applyProtection="1">
      <alignment vertical="center" wrapText="1"/>
      <protection locked="0"/>
    </xf>
    <xf numFmtId="0" fontId="26" fillId="0" borderId="0" xfId="5"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8" fillId="0" borderId="0" xfId="0" applyFont="1" applyAlignment="1">
      <alignment horizontal="right" vertical="top" wrapText="1"/>
    </xf>
    <xf numFmtId="0" fontId="8" fillId="4" borderId="2" xfId="0" applyFont="1" applyFill="1" applyBorder="1" applyAlignment="1" applyProtection="1">
      <alignment horizontal="center" vertical="center" wrapText="1"/>
      <protection locked="0"/>
    </xf>
    <xf numFmtId="0" fontId="14" fillId="0" borderId="4" xfId="0" applyFont="1" applyBorder="1"/>
    <xf numFmtId="0" fontId="28" fillId="0" borderId="0" xfId="0" applyFont="1"/>
    <xf numFmtId="0" fontId="28" fillId="0" borderId="1" xfId="0" applyFont="1" applyBorder="1"/>
    <xf numFmtId="0" fontId="28" fillId="0" borderId="4" xfId="0" applyFont="1" applyBorder="1"/>
    <xf numFmtId="0" fontId="29" fillId="0" borderId="0" xfId="0" applyFont="1"/>
    <xf numFmtId="0" fontId="16" fillId="0" borderId="1" xfId="0" applyFont="1" applyBorder="1"/>
    <xf numFmtId="0" fontId="29" fillId="0" borderId="8" xfId="0" applyFont="1" applyBorder="1"/>
    <xf numFmtId="0" fontId="28" fillId="0" borderId="8" xfId="0" applyFont="1" applyBorder="1"/>
    <xf numFmtId="0" fontId="16" fillId="0" borderId="8" xfId="0" applyFont="1" applyBorder="1"/>
    <xf numFmtId="0" fontId="16" fillId="0" borderId="4" xfId="0" applyFont="1" applyBorder="1"/>
    <xf numFmtId="0" fontId="23" fillId="0" borderId="0" xfId="5" applyAlignment="1" applyProtection="1">
      <alignment vertical="center"/>
    </xf>
    <xf numFmtId="0" fontId="23" fillId="0" borderId="0" xfId="5" applyAlignment="1" applyProtection="1">
      <alignment horizontal="left" vertical="center" indent="4"/>
    </xf>
    <xf numFmtId="0" fontId="14" fillId="0" borderId="4" xfId="0" applyFont="1" applyBorder="1" applyAlignment="1">
      <alignment vertical="center"/>
    </xf>
    <xf numFmtId="0" fontId="14" fillId="0" borderId="8" xfId="0" applyFont="1" applyBorder="1"/>
    <xf numFmtId="0" fontId="14" fillId="0" borderId="0" xfId="0" applyFont="1"/>
    <xf numFmtId="0" fontId="28" fillId="0" borderId="5" xfId="0" applyFont="1" applyBorder="1"/>
    <xf numFmtId="0" fontId="28" fillId="0" borderId="6" xfId="0" applyFont="1" applyBorder="1"/>
    <xf numFmtId="0" fontId="16" fillId="0" borderId="7" xfId="0" applyFont="1" applyBorder="1"/>
    <xf numFmtId="0" fontId="28" fillId="0" borderId="0" xfId="0" applyFont="1" applyAlignment="1">
      <alignment horizontal="right"/>
    </xf>
    <xf numFmtId="0" fontId="28" fillId="0" borderId="11" xfId="0" applyFont="1" applyBorder="1"/>
    <xf numFmtId="0" fontId="28" fillId="0" borderId="8" xfId="0" applyFont="1" applyBorder="1" applyAlignment="1">
      <alignment horizontal="right"/>
    </xf>
    <xf numFmtId="0" fontId="16" fillId="0" borderId="10" xfId="0" applyFont="1" applyBorder="1"/>
    <xf numFmtId="0" fontId="14" fillId="0" borderId="11" xfId="0" applyFont="1" applyBorder="1" applyAlignment="1">
      <alignment vertical="center"/>
    </xf>
    <xf numFmtId="0" fontId="14" fillId="0" borderId="8" xfId="0" applyFont="1" applyBorder="1" applyAlignment="1">
      <alignment vertical="center"/>
    </xf>
    <xf numFmtId="0" fontId="14" fillId="0" borderId="10" xfId="0" applyFont="1" applyBorder="1" applyAlignment="1">
      <alignment vertical="center"/>
    </xf>
    <xf numFmtId="165" fontId="5" fillId="0" borderId="6" xfId="0" applyNumberFormat="1" applyFont="1" applyBorder="1" applyAlignment="1" applyProtection="1">
      <alignment vertical="center"/>
      <protection locked="0"/>
    </xf>
    <xf numFmtId="9" fontId="5" fillId="0" borderId="2" xfId="0" applyNumberFormat="1" applyFont="1" applyBorder="1" applyAlignment="1">
      <alignment vertical="center"/>
    </xf>
    <xf numFmtId="9" fontId="5" fillId="12" borderId="2" xfId="4" applyFont="1" applyFill="1" applyBorder="1" applyAlignment="1" applyProtection="1">
      <alignment vertical="center" wrapText="1"/>
      <protection locked="0"/>
    </xf>
    <xf numFmtId="0" fontId="16" fillId="0" borderId="0" xfId="0" applyFont="1" applyAlignment="1" applyProtection="1">
      <alignment vertical="center"/>
      <protection locked="0"/>
    </xf>
    <xf numFmtId="0" fontId="6" fillId="0" borderId="0" xfId="0" applyFont="1" applyAlignment="1">
      <alignment vertical="top"/>
    </xf>
    <xf numFmtId="0" fontId="8" fillId="0" borderId="0" xfId="0" applyFont="1" applyAlignment="1">
      <alignment vertical="top"/>
    </xf>
    <xf numFmtId="0" fontId="5" fillId="0" borderId="0" xfId="0" applyFont="1" applyAlignment="1">
      <alignment horizontal="left" vertical="center"/>
    </xf>
    <xf numFmtId="0" fontId="5" fillId="0" borderId="8" xfId="0" applyFont="1" applyBorder="1" applyAlignment="1">
      <alignment horizontal="left" vertical="center"/>
    </xf>
    <xf numFmtId="9" fontId="5" fillId="0" borderId="0" xfId="0" applyNumberFormat="1" applyFont="1" applyAlignment="1">
      <alignment vertical="center"/>
    </xf>
    <xf numFmtId="9" fontId="5" fillId="0" borderId="0" xfId="4" applyFont="1" applyFill="1" applyBorder="1" applyAlignment="1" applyProtection="1">
      <alignment vertical="center" wrapText="1"/>
      <protection locked="0"/>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top" wrapText="1"/>
    </xf>
    <xf numFmtId="0" fontId="47" fillId="0" borderId="0" xfId="0" applyFont="1" applyAlignment="1">
      <alignment horizontal="left" vertical="center" wrapText="1"/>
    </xf>
    <xf numFmtId="0" fontId="47" fillId="0" borderId="1" xfId="0" applyFont="1" applyBorder="1" applyAlignment="1">
      <alignment horizontal="left" vertical="center"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33" fillId="0" borderId="0" xfId="0" applyFont="1" applyAlignment="1">
      <alignment horizontal="left"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10" xfId="0" applyFont="1" applyFill="1" applyBorder="1" applyAlignment="1">
      <alignment horizontal="center" vertical="center"/>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31" fillId="0" borderId="4" xfId="5" applyFont="1" applyBorder="1" applyAlignment="1" applyProtection="1">
      <alignment horizontal="center" vertical="top" wrapText="1"/>
      <protection locked="0"/>
    </xf>
    <xf numFmtId="0" fontId="31" fillId="0" borderId="0" xfId="5" applyFont="1" applyBorder="1" applyAlignment="1" applyProtection="1">
      <alignment horizontal="center" vertical="top" wrapText="1"/>
      <protection locked="0"/>
    </xf>
    <xf numFmtId="0" fontId="31" fillId="0" borderId="1" xfId="5" applyFont="1" applyBorder="1" applyAlignment="1" applyProtection="1">
      <alignment horizontal="center" vertical="top" wrapText="1"/>
      <protection locked="0"/>
    </xf>
    <xf numFmtId="0" fontId="32" fillId="0" borderId="4" xfId="0" applyFont="1" applyBorder="1" applyAlignment="1">
      <alignment horizontal="center" vertical="top" wrapText="1"/>
    </xf>
    <xf numFmtId="0" fontId="32" fillId="0" borderId="0" xfId="0" applyFont="1" applyAlignment="1">
      <alignment horizontal="center" vertical="top" wrapText="1"/>
    </xf>
    <xf numFmtId="0" fontId="32" fillId="0" borderId="1" xfId="0" applyFont="1" applyBorder="1" applyAlignment="1">
      <alignment horizontal="center"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15" fillId="5" borderId="0" xfId="0" applyFont="1" applyFill="1" applyAlignment="1">
      <alignment horizontal="left" vertical="center"/>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left" vertical="top" wrapText="1"/>
      <protection locked="0"/>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11"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0" borderId="0" xfId="0" applyFont="1" applyAlignment="1">
      <alignment horizontal="right" vertical="top" wrapText="1"/>
    </xf>
    <xf numFmtId="0" fontId="5" fillId="0" borderId="1" xfId="0" applyFont="1" applyBorder="1" applyAlignment="1">
      <alignment horizontal="right" vertical="top" wrapText="1"/>
    </xf>
    <xf numFmtId="9" fontId="10" fillId="0" borderId="12" xfId="4" applyFont="1" applyFill="1" applyBorder="1" applyAlignment="1" applyProtection="1">
      <alignment horizontal="center" vertical="center"/>
    </xf>
    <xf numFmtId="9" fontId="10" fillId="0" borderId="13" xfId="4" applyFont="1" applyFill="1" applyBorder="1" applyAlignment="1" applyProtection="1">
      <alignment horizontal="center" vertical="center"/>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8" fillId="4" borderId="12"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vertical="center" wrapText="1"/>
      <protection locked="0"/>
    </xf>
    <xf numFmtId="14" fontId="10" fillId="6" borderId="12" xfId="0" applyNumberFormat="1" applyFont="1" applyFill="1" applyBorder="1" applyAlignment="1" applyProtection="1">
      <alignment horizontal="center" vertical="center"/>
      <protection locked="0"/>
    </xf>
    <xf numFmtId="14" fontId="10" fillId="6" borderId="13" xfId="0" applyNumberFormat="1" applyFont="1" applyFill="1" applyBorder="1" applyAlignment="1" applyProtection="1">
      <alignment horizontal="center" vertical="center"/>
      <protection locked="0"/>
    </xf>
    <xf numFmtId="0" fontId="5" fillId="6" borderId="12" xfId="0" applyFont="1" applyFill="1" applyBorder="1" applyAlignment="1" applyProtection="1">
      <alignment horizontal="left" vertical="top"/>
      <protection locked="0"/>
    </xf>
    <xf numFmtId="0" fontId="5" fillId="6" borderId="15" xfId="0" applyFont="1" applyFill="1" applyBorder="1" applyAlignment="1" applyProtection="1">
      <alignment horizontal="left" vertical="top"/>
      <protection locked="0"/>
    </xf>
    <xf numFmtId="0" fontId="5" fillId="6" borderId="13" xfId="0" applyFont="1" applyFill="1" applyBorder="1" applyAlignment="1" applyProtection="1">
      <alignment horizontal="left" vertical="top"/>
      <protection locked="0"/>
    </xf>
    <xf numFmtId="0" fontId="8" fillId="6" borderId="12" xfId="0" applyFont="1" applyFill="1" applyBorder="1" applyAlignment="1" applyProtection="1">
      <alignment horizontal="center" vertical="center"/>
      <protection locked="0"/>
    </xf>
    <xf numFmtId="0" fontId="8" fillId="6" borderId="13" xfId="0" applyFont="1" applyFill="1" applyBorder="1" applyAlignment="1" applyProtection="1">
      <alignment horizontal="center" vertical="center"/>
      <protection locked="0"/>
    </xf>
    <xf numFmtId="0" fontId="8" fillId="0" borderId="0" xfId="0" applyFont="1" applyAlignment="1">
      <alignment horizontal="right" vertical="top" wrapText="1"/>
    </xf>
    <xf numFmtId="14" fontId="8" fillId="6" borderId="12" xfId="0" applyNumberFormat="1" applyFont="1" applyFill="1" applyBorder="1" applyAlignment="1" applyProtection="1">
      <alignment horizontal="center" vertical="center"/>
      <protection locked="0"/>
    </xf>
    <xf numFmtId="14" fontId="8" fillId="6" borderId="13" xfId="0" applyNumberFormat="1"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Alignment="1">
      <alignment horizontal="right" vertical="top" wrapText="1"/>
    </xf>
    <xf numFmtId="0" fontId="5" fillId="6" borderId="4"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166" fontId="8" fillId="4" borderId="12" xfId="0" applyNumberFormat="1" applyFont="1" applyFill="1" applyBorder="1" applyAlignment="1" applyProtection="1">
      <alignment horizontal="left" vertical="center" wrapText="1"/>
      <protection locked="0"/>
    </xf>
    <xf numFmtId="166" fontId="8" fillId="4" borderId="15" xfId="0" applyNumberFormat="1" applyFont="1" applyFill="1" applyBorder="1" applyAlignment="1" applyProtection="1">
      <alignment horizontal="left" vertical="center" wrapText="1"/>
      <protection locked="0"/>
    </xf>
    <xf numFmtId="166" fontId="8" fillId="4" borderId="13" xfId="0" applyNumberFormat="1" applyFont="1" applyFill="1" applyBorder="1" applyAlignment="1" applyProtection="1">
      <alignment horizontal="left" vertical="center" wrapText="1"/>
      <protection locked="0"/>
    </xf>
    <xf numFmtId="164" fontId="8" fillId="0" borderId="2" xfId="0" applyNumberFormat="1" applyFont="1" applyBorder="1" applyAlignment="1">
      <alignment horizontal="center" vertical="center" wrapText="1"/>
    </xf>
    <xf numFmtId="0" fontId="5" fillId="0" borderId="8" xfId="0" applyFont="1" applyBorder="1" applyAlignment="1">
      <alignment horizontal="center"/>
    </xf>
    <xf numFmtId="0" fontId="16" fillId="6" borderId="12" xfId="0" applyFont="1" applyFill="1" applyBorder="1" applyAlignment="1" applyProtection="1">
      <alignment horizontal="center" vertical="center"/>
      <protection locked="0"/>
    </xf>
    <xf numFmtId="0" fontId="16" fillId="6" borderId="15" xfId="0" applyFont="1" applyFill="1" applyBorder="1" applyAlignment="1" applyProtection="1">
      <alignment horizontal="center" vertical="center"/>
      <protection locked="0"/>
    </xf>
    <xf numFmtId="0" fontId="16" fillId="6" borderId="13" xfId="0" applyFont="1" applyFill="1" applyBorder="1" applyAlignment="1" applyProtection="1">
      <alignment horizontal="center" vertical="center"/>
      <protection locked="0"/>
    </xf>
    <xf numFmtId="164" fontId="8" fillId="0" borderId="16" xfId="0" applyNumberFormat="1" applyFont="1" applyBorder="1" applyAlignment="1">
      <alignment horizontal="center" vertical="center"/>
    </xf>
    <xf numFmtId="164" fontId="8" fillId="0" borderId="3" xfId="0" applyNumberFormat="1" applyFont="1" applyBorder="1" applyAlignment="1">
      <alignment horizontal="center" vertical="center"/>
    </xf>
    <xf numFmtId="164" fontId="8" fillId="0" borderId="20" xfId="0" applyNumberFormat="1" applyFont="1" applyBorder="1" applyAlignment="1">
      <alignment horizontal="center" vertical="center"/>
    </xf>
    <xf numFmtId="0" fontId="16" fillId="6" borderId="12" xfId="0" applyFont="1" applyFill="1" applyBorder="1" applyAlignment="1" applyProtection="1">
      <alignment horizontal="left" vertical="center"/>
      <protection locked="0"/>
    </xf>
    <xf numFmtId="0" fontId="16" fillId="6" borderId="15" xfId="0" applyFont="1" applyFill="1" applyBorder="1" applyAlignment="1" applyProtection="1">
      <alignment horizontal="left" vertical="center"/>
      <protection locked="0"/>
    </xf>
    <xf numFmtId="0" fontId="16" fillId="6" borderId="13" xfId="0" applyFont="1" applyFill="1" applyBorder="1" applyAlignment="1" applyProtection="1">
      <alignment horizontal="left" vertical="center"/>
      <protection locked="0"/>
    </xf>
    <xf numFmtId="0" fontId="5" fillId="0" borderId="15" xfId="0" applyFont="1" applyBorder="1" applyAlignment="1">
      <alignment horizontal="center"/>
    </xf>
    <xf numFmtId="164" fontId="8" fillId="0" borderId="12" xfId="0" applyNumberFormat="1" applyFont="1" applyBorder="1" applyAlignment="1">
      <alignment horizontal="center" vertical="center"/>
    </xf>
    <xf numFmtId="164" fontId="8" fillId="0" borderId="13" xfId="0" applyNumberFormat="1" applyFont="1" applyBorder="1" applyAlignment="1">
      <alignment horizontal="center" vertical="center"/>
    </xf>
    <xf numFmtId="164" fontId="8" fillId="0" borderId="15" xfId="0" applyNumberFormat="1" applyFont="1" applyBorder="1" applyAlignment="1">
      <alignment horizontal="center" vertical="center"/>
    </xf>
    <xf numFmtId="164" fontId="8" fillId="0" borderId="2" xfId="0" applyNumberFormat="1" applyFont="1" applyBorder="1" applyAlignment="1">
      <alignment horizontal="center" vertical="center"/>
    </xf>
    <xf numFmtId="0" fontId="39" fillId="0" borderId="8" xfId="0" applyFont="1" applyBorder="1" applyAlignment="1">
      <alignment horizontal="center" vertical="center"/>
    </xf>
    <xf numFmtId="0" fontId="18" fillId="3" borderId="8" xfId="0" applyFont="1" applyFill="1" applyBorder="1" applyAlignment="1">
      <alignment horizontal="left" vertical="center"/>
    </xf>
    <xf numFmtId="0" fontId="24" fillId="3" borderId="8" xfId="0" applyFont="1" applyFill="1" applyBorder="1" applyAlignment="1">
      <alignment horizontal="right" vertical="center"/>
    </xf>
    <xf numFmtId="0" fontId="24" fillId="3" borderId="10" xfId="0" applyFont="1" applyFill="1" applyBorder="1" applyAlignment="1">
      <alignment horizontal="right" vertical="center"/>
    </xf>
    <xf numFmtId="0" fontId="35" fillId="6" borderId="5" xfId="0" applyFont="1" applyFill="1" applyBorder="1" applyAlignment="1" applyProtection="1">
      <alignment horizontal="left" vertical="top" wrapText="1"/>
      <protection locked="0"/>
    </xf>
    <xf numFmtId="0" fontId="35" fillId="6" borderId="6" xfId="0" applyFont="1" applyFill="1" applyBorder="1" applyAlignment="1" applyProtection="1">
      <alignment horizontal="left" vertical="top" wrapText="1"/>
      <protection locked="0"/>
    </xf>
    <xf numFmtId="0" fontId="35" fillId="6" borderId="7" xfId="0" applyFont="1" applyFill="1" applyBorder="1" applyAlignment="1" applyProtection="1">
      <alignment horizontal="left" vertical="top" wrapText="1"/>
      <protection locked="0"/>
    </xf>
    <xf numFmtId="0" fontId="35" fillId="6" borderId="4" xfId="0" applyFont="1" applyFill="1" applyBorder="1" applyAlignment="1" applyProtection="1">
      <alignment horizontal="left" vertical="top" wrapText="1"/>
      <protection locked="0"/>
    </xf>
    <xf numFmtId="0" fontId="35" fillId="6" borderId="0" xfId="0" applyFont="1" applyFill="1" applyAlignment="1" applyProtection="1">
      <alignment horizontal="left" vertical="top" wrapText="1"/>
      <protection locked="0"/>
    </xf>
    <xf numFmtId="0" fontId="35" fillId="6" borderId="1" xfId="0" applyFont="1" applyFill="1" applyBorder="1" applyAlignment="1" applyProtection="1">
      <alignment horizontal="left" vertical="top" wrapText="1"/>
      <protection locked="0"/>
    </xf>
    <xf numFmtId="0" fontId="35" fillId="6" borderId="11" xfId="0" applyFont="1" applyFill="1" applyBorder="1" applyAlignment="1" applyProtection="1">
      <alignment horizontal="left" vertical="top" wrapText="1"/>
      <protection locked="0"/>
    </xf>
    <xf numFmtId="0" fontId="35" fillId="6" borderId="8" xfId="0" applyFont="1" applyFill="1" applyBorder="1" applyAlignment="1" applyProtection="1">
      <alignment horizontal="left" vertical="top" wrapText="1"/>
      <protection locked="0"/>
    </xf>
    <xf numFmtId="0" fontId="35" fillId="6" borderId="10"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6"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5" fillId="4" borderId="11"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9" fontId="16" fillId="6" borderId="2" xfId="4" applyFont="1" applyFill="1" applyBorder="1" applyAlignment="1" applyProtection="1">
      <alignment horizontal="center" vertical="center"/>
      <protection locked="0"/>
    </xf>
    <xf numFmtId="0" fontId="16" fillId="6" borderId="2" xfId="0" applyFont="1" applyFill="1" applyBorder="1" applyAlignment="1" applyProtection="1">
      <alignment horizontal="left" vertical="center"/>
      <protection locked="0"/>
    </xf>
    <xf numFmtId="164" fontId="8" fillId="6" borderId="12" xfId="0" applyNumberFormat="1" applyFont="1" applyFill="1" applyBorder="1" applyAlignment="1" applyProtection="1">
      <alignment horizontal="center" vertical="center"/>
      <protection locked="0"/>
    </xf>
    <xf numFmtId="164" fontId="8" fillId="6" borderId="13" xfId="0" applyNumberFormat="1" applyFont="1" applyFill="1" applyBorder="1" applyAlignment="1" applyProtection="1">
      <alignment horizontal="center" vertical="center"/>
      <protection locked="0"/>
    </xf>
    <xf numFmtId="164" fontId="8" fillId="6" borderId="2" xfId="0" applyNumberFormat="1" applyFont="1" applyFill="1" applyBorder="1" applyAlignment="1" applyProtection="1">
      <alignment horizontal="center" vertical="center"/>
      <protection locked="0"/>
    </xf>
    <xf numFmtId="0" fontId="44" fillId="7" borderId="0" xfId="0" applyFont="1" applyFill="1" applyAlignment="1">
      <alignment horizontal="center" vertical="center"/>
    </xf>
    <xf numFmtId="0" fontId="5" fillId="0" borderId="12" xfId="0" applyFont="1" applyBorder="1" applyAlignment="1">
      <alignment horizontal="right" vertical="center"/>
    </xf>
    <xf numFmtId="0" fontId="5" fillId="0" borderId="15" xfId="0" applyFont="1" applyBorder="1" applyAlignment="1">
      <alignment horizontal="right" vertical="center"/>
    </xf>
    <xf numFmtId="0" fontId="5" fillId="0" borderId="13" xfId="0" applyFont="1" applyBorder="1" applyAlignment="1">
      <alignment horizontal="right" vertical="center"/>
    </xf>
    <xf numFmtId="0" fontId="8"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right" vertical="top"/>
    </xf>
    <xf numFmtId="0" fontId="5" fillId="0" borderId="6" xfId="0" applyFont="1" applyBorder="1" applyAlignment="1">
      <alignment horizontal="center" vertical="center"/>
    </xf>
    <xf numFmtId="0" fontId="5" fillId="0" borderId="0" xfId="0" applyFont="1" applyAlignment="1">
      <alignment horizontal="right"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5" fillId="6" borderId="12" xfId="0" applyFont="1" applyFill="1" applyBorder="1" applyAlignment="1" applyProtection="1">
      <alignment horizontal="left" vertical="center"/>
      <protection locked="0"/>
    </xf>
    <xf numFmtId="0" fontId="5" fillId="6" borderId="15" xfId="0" applyFont="1" applyFill="1" applyBorder="1" applyAlignment="1" applyProtection="1">
      <alignment horizontal="left" vertical="center"/>
      <protection locked="0"/>
    </xf>
    <xf numFmtId="0" fontId="5" fillId="6" borderId="13" xfId="0" applyFont="1" applyFill="1" applyBorder="1" applyAlignment="1" applyProtection="1">
      <alignment horizontal="left" vertical="center"/>
      <protection locked="0"/>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8" fillId="0" borderId="9" xfId="0" applyFont="1" applyBorder="1" applyAlignment="1">
      <alignment horizontal="left" vertical="top" wrapText="1"/>
    </xf>
    <xf numFmtId="0" fontId="15" fillId="5" borderId="0" xfId="0" applyFont="1" applyFill="1" applyAlignment="1">
      <alignment horizontal="center" vertical="center"/>
    </xf>
    <xf numFmtId="0" fontId="8" fillId="0" borderId="0" xfId="0" applyFont="1" applyAlignment="1">
      <alignment horizontal="left" vertical="center" wrapText="1"/>
    </xf>
    <xf numFmtId="0" fontId="16" fillId="4" borderId="12" xfId="0" applyFont="1" applyFill="1" applyBorder="1" applyAlignment="1" applyProtection="1">
      <alignment horizontal="left" vertical="center"/>
      <protection locked="0"/>
    </xf>
    <xf numFmtId="0" fontId="16" fillId="4" borderId="15" xfId="0" applyFont="1" applyFill="1" applyBorder="1" applyAlignment="1" applyProtection="1">
      <alignment horizontal="left" vertical="center"/>
      <protection locked="0"/>
    </xf>
    <xf numFmtId="0" fontId="16" fillId="4" borderId="13" xfId="0" applyFont="1" applyFill="1" applyBorder="1" applyAlignment="1" applyProtection="1">
      <alignment horizontal="left" vertical="center"/>
      <protection locked="0"/>
    </xf>
    <xf numFmtId="0" fontId="16" fillId="4" borderId="12" xfId="0" applyFont="1" applyFill="1" applyBorder="1" applyAlignment="1" applyProtection="1">
      <alignment horizontal="left" vertical="center" wrapText="1"/>
      <protection locked="0"/>
    </xf>
    <xf numFmtId="0" fontId="16" fillId="4" borderId="13" xfId="0" applyFont="1" applyFill="1" applyBorder="1" applyAlignment="1" applyProtection="1">
      <alignment horizontal="left" vertical="center" wrapText="1"/>
      <protection locked="0"/>
    </xf>
    <xf numFmtId="0" fontId="27" fillId="5" borderId="0" xfId="0" applyFont="1" applyFill="1" applyAlignment="1">
      <alignment horizontal="right" vertical="center"/>
    </xf>
    <xf numFmtId="0" fontId="27" fillId="5" borderId="1" xfId="0" applyFont="1" applyFill="1" applyBorder="1" applyAlignment="1">
      <alignment horizontal="right" vertical="center"/>
    </xf>
    <xf numFmtId="0" fontId="16" fillId="0" borderId="0" xfId="0" applyFont="1" applyAlignment="1">
      <alignment horizontal="left" vertical="center" wrapText="1"/>
    </xf>
    <xf numFmtId="0" fontId="54" fillId="10" borderId="0" xfId="0" applyFont="1" applyFill="1" applyAlignment="1">
      <alignment horizontal="right" vertical="top"/>
    </xf>
    <xf numFmtId="164" fontId="5" fillId="0" borderId="17" xfId="0" applyNumberFormat="1"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15" fontId="18" fillId="3" borderId="0" xfId="0" applyNumberFormat="1" applyFont="1" applyFill="1" applyAlignment="1">
      <alignment horizontal="right" vertical="center"/>
    </xf>
    <xf numFmtId="15" fontId="18" fillId="3" borderId="1" xfId="0" applyNumberFormat="1" applyFont="1" applyFill="1" applyBorder="1" applyAlignment="1">
      <alignment horizontal="right" vertical="center"/>
    </xf>
    <xf numFmtId="0" fontId="18" fillId="3" borderId="4" xfId="0" applyFont="1" applyFill="1" applyBorder="1" applyAlignment="1">
      <alignment horizontal="left" vertical="center"/>
    </xf>
    <xf numFmtId="0" fontId="18" fillId="3" borderId="0" xfId="0" applyFont="1" applyFill="1" applyAlignment="1">
      <alignment horizontal="left" vertical="center"/>
    </xf>
    <xf numFmtId="0" fontId="18" fillId="3" borderId="11" xfId="0" applyFont="1" applyFill="1" applyBorder="1" applyAlignment="1">
      <alignment horizontal="left" vertical="center"/>
    </xf>
    <xf numFmtId="14" fontId="32" fillId="5" borderId="0" xfId="0" applyNumberFormat="1" applyFont="1" applyFill="1" applyAlignment="1">
      <alignment horizontal="center" vertical="center" wrapText="1"/>
    </xf>
    <xf numFmtId="0" fontId="16" fillId="6" borderId="2" xfId="0" applyFont="1" applyFill="1" applyBorder="1" applyAlignment="1" applyProtection="1">
      <alignment horizontal="right" vertical="center"/>
      <protection locked="0"/>
    </xf>
    <xf numFmtId="15" fontId="16" fillId="6" borderId="2" xfId="0" applyNumberFormat="1" applyFont="1" applyFill="1" applyBorder="1" applyAlignment="1" applyProtection="1">
      <alignment horizontal="center" vertical="center"/>
      <protection locked="0"/>
    </xf>
    <xf numFmtId="0" fontId="16" fillId="6" borderId="12" xfId="0" applyFont="1" applyFill="1" applyBorder="1" applyAlignment="1" applyProtection="1">
      <alignment horizontal="right" vertical="center"/>
      <protection locked="0"/>
    </xf>
    <xf numFmtId="0" fontId="16" fillId="6" borderId="15" xfId="0" applyFont="1" applyFill="1" applyBorder="1" applyAlignment="1" applyProtection="1">
      <alignment horizontal="right" vertical="center"/>
      <protection locked="0"/>
    </xf>
    <xf numFmtId="0" fontId="16" fillId="6" borderId="13" xfId="0" applyFont="1" applyFill="1" applyBorder="1" applyAlignment="1" applyProtection="1">
      <alignment horizontal="right" vertical="center"/>
      <protection locked="0"/>
    </xf>
    <xf numFmtId="15" fontId="16" fillId="6" borderId="12" xfId="0" applyNumberFormat="1" applyFont="1" applyFill="1" applyBorder="1" applyAlignment="1" applyProtection="1">
      <alignment horizontal="center" vertical="center"/>
      <protection locked="0"/>
    </xf>
    <xf numFmtId="15" fontId="16" fillId="6" borderId="15" xfId="0" applyNumberFormat="1" applyFont="1" applyFill="1" applyBorder="1" applyAlignment="1" applyProtection="1">
      <alignment horizontal="center" vertical="center"/>
      <protection locked="0"/>
    </xf>
    <xf numFmtId="15" fontId="16" fillId="6" borderId="13" xfId="0" applyNumberFormat="1" applyFont="1" applyFill="1" applyBorder="1" applyAlignment="1" applyProtection="1">
      <alignment horizontal="center" vertical="center"/>
      <protection locked="0"/>
    </xf>
    <xf numFmtId="9" fontId="16" fillId="0" borderId="12" xfId="4" applyFont="1" applyFill="1" applyBorder="1" applyAlignment="1" applyProtection="1">
      <alignment horizontal="center" vertical="center"/>
    </xf>
    <xf numFmtId="9" fontId="16" fillId="0" borderId="15" xfId="4" applyFont="1" applyFill="1" applyBorder="1" applyAlignment="1" applyProtection="1">
      <alignment horizontal="center" vertical="center"/>
    </xf>
    <xf numFmtId="9" fontId="16" fillId="0" borderId="13" xfId="4" applyFont="1" applyFill="1" applyBorder="1" applyAlignment="1" applyProtection="1">
      <alignment horizontal="center" vertical="center"/>
    </xf>
    <xf numFmtId="14" fontId="34" fillId="5" borderId="0" xfId="0" applyNumberFormat="1" applyFont="1" applyFill="1" applyAlignment="1">
      <alignment horizontal="center" vertical="center" wrapText="1"/>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32" fillId="7" borderId="0" xfId="0" applyFont="1" applyFill="1" applyAlignment="1">
      <alignment horizontal="left" vertical="center" wrapText="1"/>
    </xf>
    <xf numFmtId="0" fontId="18" fillId="8" borderId="4" xfId="0" applyFont="1" applyFill="1" applyBorder="1" applyAlignment="1">
      <alignment horizontal="left" vertical="center"/>
    </xf>
    <xf numFmtId="0" fontId="18" fillId="8" borderId="0" xfId="0" applyFont="1" applyFill="1" applyAlignment="1">
      <alignment horizontal="left" vertical="center"/>
    </xf>
    <xf numFmtId="0" fontId="18" fillId="8" borderId="11" xfId="0" applyFont="1" applyFill="1" applyBorder="1" applyAlignment="1">
      <alignment horizontal="left" vertical="center"/>
    </xf>
    <xf numFmtId="0" fontId="18" fillId="8" borderId="8" xfId="0" applyFont="1" applyFill="1" applyBorder="1" applyAlignment="1">
      <alignment horizontal="left" vertical="center"/>
    </xf>
    <xf numFmtId="0" fontId="66" fillId="6" borderId="16" xfId="0" applyFont="1" applyFill="1" applyBorder="1" applyAlignment="1" applyProtection="1">
      <alignment horizontal="left" vertical="top" wrapText="1"/>
      <protection locked="0"/>
    </xf>
    <xf numFmtId="0" fontId="66" fillId="6" borderId="3" xfId="0" applyFont="1" applyFill="1" applyBorder="1" applyAlignment="1" applyProtection="1">
      <alignment horizontal="left" vertical="top" wrapText="1"/>
      <protection locked="0"/>
    </xf>
    <xf numFmtId="0" fontId="66" fillId="6" borderId="20" xfId="0" applyFont="1" applyFill="1" applyBorder="1" applyAlignment="1" applyProtection="1">
      <alignment horizontal="left" vertical="top" wrapText="1"/>
      <protection locked="0"/>
    </xf>
    <xf numFmtId="0" fontId="65" fillId="0" borderId="0" xfId="0" applyFont="1" applyAlignment="1">
      <alignment horizontal="center" vertical="center"/>
    </xf>
    <xf numFmtId="0" fontId="35" fillId="0" borderId="12" xfId="0" applyFont="1" applyBorder="1" applyAlignment="1">
      <alignment horizontal="left" vertical="center" wrapText="1"/>
    </xf>
    <xf numFmtId="0" fontId="35" fillId="0" borderId="15" xfId="0" applyFont="1" applyBorder="1" applyAlignment="1">
      <alignment horizontal="left" vertical="center" wrapText="1"/>
    </xf>
    <xf numFmtId="0" fontId="35" fillId="0" borderId="13" xfId="0" applyFont="1" applyBorder="1" applyAlignment="1">
      <alignment horizontal="left" vertical="center" wrapText="1"/>
    </xf>
    <xf numFmtId="0" fontId="46" fillId="8" borderId="0" xfId="0" applyFont="1" applyFill="1" applyAlignment="1">
      <alignment horizontal="right" vertical="center"/>
    </xf>
    <xf numFmtId="0" fontId="5" fillId="6" borderId="12"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16" fillId="0" borderId="0" xfId="0" applyFont="1" applyAlignment="1">
      <alignment horizontal="right"/>
    </xf>
    <xf numFmtId="0" fontId="16" fillId="0" borderId="1" xfId="0" applyFont="1" applyBorder="1" applyAlignment="1">
      <alignment horizontal="center"/>
    </xf>
    <xf numFmtId="0" fontId="68" fillId="0" borderId="0" xfId="5" applyFont="1" applyBorder="1" applyAlignment="1" applyProtection="1">
      <alignment horizontal="left"/>
    </xf>
    <xf numFmtId="0" fontId="68" fillId="0" borderId="0" xfId="5" applyFont="1" applyBorder="1" applyAlignment="1" applyProtection="1">
      <alignment vertical="center"/>
    </xf>
    <xf numFmtId="0" fontId="23" fillId="0" borderId="0" xfId="5" applyAlignment="1">
      <alignment vertical="center"/>
    </xf>
  </cellXfs>
  <cellStyles count="6">
    <cellStyle name="Hyperlink" xfId="5" builtinId="8"/>
    <cellStyle name="Normal" xfId="0" builtinId="0"/>
    <cellStyle name="Normal 2" xfId="1" xr:uid="{00000000-0005-0000-0000-000001000000}"/>
    <cellStyle name="Normal 3" xfId="2" xr:uid="{00000000-0005-0000-0000-000002000000}"/>
    <cellStyle name="Output Line Items" xfId="3" xr:uid="{00000000-0005-0000-0000-000003000000}"/>
    <cellStyle name="Percent" xfId="4" builtinId="5"/>
  </cellStyles>
  <dxfs count="0"/>
  <tableStyles count="0" defaultTableStyle="TableStyleMedium9" defaultPivotStyle="PivotStyleLight16"/>
  <colors>
    <mruColors>
      <color rgb="FFFFFFCC"/>
      <color rgb="FFCCCCFF"/>
      <color rgb="FF9999FF"/>
      <color rgb="FF000080"/>
      <color rgb="FF99FF99"/>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76200</xdr:rowOff>
    </xdr:from>
    <xdr:to>
      <xdr:col>4</xdr:col>
      <xdr:colOff>1249680</xdr:colOff>
      <xdr:row>1</xdr:row>
      <xdr:rowOff>180975</xdr:rowOff>
    </xdr:to>
    <xdr:pic>
      <xdr:nvPicPr>
        <xdr:cNvPr id="2" name="Picture 2" descr="New NCC logo 1">
          <a:extLst>
            <a:ext uri="{FF2B5EF4-FFF2-40B4-BE49-F238E27FC236}">
              <a16:creationId xmlns:a16="http://schemas.microsoft.com/office/drawing/2014/main" id="{4CD8AD26-1971-478A-BE75-1A61F10C7F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76200"/>
          <a:ext cx="304990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533400</xdr:colOff>
      <xdr:row>13</xdr:row>
      <xdr:rowOff>200025</xdr:rowOff>
    </xdr:from>
    <xdr:to>
      <xdr:col>6</xdr:col>
      <xdr:colOff>2962614</xdr:colOff>
      <xdr:row>16</xdr:row>
      <xdr:rowOff>95322</xdr:rowOff>
    </xdr:to>
    <xdr:pic>
      <xdr:nvPicPr>
        <xdr:cNvPr id="3" name="Picture 2">
          <a:extLst>
            <a:ext uri="{FF2B5EF4-FFF2-40B4-BE49-F238E27FC236}">
              <a16:creationId xmlns:a16="http://schemas.microsoft.com/office/drawing/2014/main" id="{FA65291A-092F-0E01-09C1-6177A18ED6C1}"/>
            </a:ext>
          </a:extLst>
        </xdr:cNvPr>
        <xdr:cNvPicPr>
          <a:picLocks noChangeAspect="1"/>
        </xdr:cNvPicPr>
      </xdr:nvPicPr>
      <xdr:blipFill>
        <a:blip xmlns:r="http://schemas.openxmlformats.org/officeDocument/2006/relationships" r:embed="rId2"/>
        <a:stretch>
          <a:fillRect/>
        </a:stretch>
      </xdr:blipFill>
      <xdr:spPr>
        <a:xfrm>
          <a:off x="8829675" y="2809875"/>
          <a:ext cx="2429214" cy="514422"/>
        </a:xfrm>
        <a:prstGeom prst="rect">
          <a:avLst/>
        </a:prstGeom>
      </xdr:spPr>
    </xdr:pic>
    <xdr:clientData/>
  </xdr:twoCellAnchor>
  <xdr:twoCellAnchor editAs="oneCell">
    <xdr:from>
      <xdr:col>6</xdr:col>
      <xdr:colOff>3238500</xdr:colOff>
      <xdr:row>10</xdr:row>
      <xdr:rowOff>57150</xdr:rowOff>
    </xdr:from>
    <xdr:to>
      <xdr:col>6</xdr:col>
      <xdr:colOff>6118500</xdr:colOff>
      <xdr:row>12</xdr:row>
      <xdr:rowOff>107586</xdr:rowOff>
    </xdr:to>
    <xdr:pic>
      <xdr:nvPicPr>
        <xdr:cNvPr id="8" name="Picture 7">
          <a:extLst>
            <a:ext uri="{FF2B5EF4-FFF2-40B4-BE49-F238E27FC236}">
              <a16:creationId xmlns:a16="http://schemas.microsoft.com/office/drawing/2014/main" id="{2CA2B9EB-280D-487A-AA9C-3D3FBBACC288}"/>
            </a:ext>
          </a:extLst>
        </xdr:cNvPr>
        <xdr:cNvPicPr>
          <a:picLocks noChangeAspect="1"/>
        </xdr:cNvPicPr>
      </xdr:nvPicPr>
      <xdr:blipFill>
        <a:blip xmlns:r="http://schemas.openxmlformats.org/officeDocument/2006/relationships" r:embed="rId3"/>
        <a:stretch>
          <a:fillRect/>
        </a:stretch>
      </xdr:blipFill>
      <xdr:spPr>
        <a:xfrm>
          <a:off x="11534775" y="2171700"/>
          <a:ext cx="2880000" cy="421911"/>
        </a:xfrm>
        <a:prstGeom prst="rect">
          <a:avLst/>
        </a:prstGeom>
      </xdr:spPr>
    </xdr:pic>
    <xdr:clientData/>
  </xdr:twoCellAnchor>
  <xdr:twoCellAnchor editAs="oneCell">
    <xdr:from>
      <xdr:col>4</xdr:col>
      <xdr:colOff>3219450</xdr:colOff>
      <xdr:row>10</xdr:row>
      <xdr:rowOff>85725</xdr:rowOff>
    </xdr:from>
    <xdr:to>
      <xdr:col>5</xdr:col>
      <xdr:colOff>2800763</xdr:colOff>
      <xdr:row>12</xdr:row>
      <xdr:rowOff>19093</xdr:rowOff>
    </xdr:to>
    <xdr:pic>
      <xdr:nvPicPr>
        <xdr:cNvPr id="4" name="Picture 3">
          <a:extLst>
            <a:ext uri="{FF2B5EF4-FFF2-40B4-BE49-F238E27FC236}">
              <a16:creationId xmlns:a16="http://schemas.microsoft.com/office/drawing/2014/main" id="{9DBFDC2C-D062-4E1B-AEE0-0BA97C4A66B1}"/>
            </a:ext>
          </a:extLst>
        </xdr:cNvPr>
        <xdr:cNvPicPr>
          <a:picLocks noChangeAspect="1"/>
        </xdr:cNvPicPr>
      </xdr:nvPicPr>
      <xdr:blipFill>
        <a:blip xmlns:r="http://schemas.openxmlformats.org/officeDocument/2006/relationships" r:embed="rId4"/>
        <a:stretch>
          <a:fillRect/>
        </a:stretch>
      </xdr:blipFill>
      <xdr:spPr>
        <a:xfrm>
          <a:off x="5219700" y="2200275"/>
          <a:ext cx="2962688" cy="304843"/>
        </a:xfrm>
        <a:prstGeom prst="rect">
          <a:avLst/>
        </a:prstGeom>
      </xdr:spPr>
    </xdr:pic>
    <xdr:clientData/>
  </xdr:twoCellAnchor>
  <xdr:twoCellAnchor>
    <xdr:from>
      <xdr:col>4</xdr:col>
      <xdr:colOff>1924050</xdr:colOff>
      <xdr:row>12</xdr:row>
      <xdr:rowOff>95250</xdr:rowOff>
    </xdr:from>
    <xdr:to>
      <xdr:col>5</xdr:col>
      <xdr:colOff>2667000</xdr:colOff>
      <xdr:row>13</xdr:row>
      <xdr:rowOff>152400</xdr:rowOff>
    </xdr:to>
    <xdr:sp macro="" textlink="">
      <xdr:nvSpPr>
        <xdr:cNvPr id="9" name="Arrow: Bent-Up 8">
          <a:extLst>
            <a:ext uri="{FF2B5EF4-FFF2-40B4-BE49-F238E27FC236}">
              <a16:creationId xmlns:a16="http://schemas.microsoft.com/office/drawing/2014/main" id="{0F571937-7B3F-4225-8DE1-160561567B88}"/>
            </a:ext>
          </a:extLst>
        </xdr:cNvPr>
        <xdr:cNvSpPr/>
      </xdr:nvSpPr>
      <xdr:spPr>
        <a:xfrm>
          <a:off x="3924300" y="2581275"/>
          <a:ext cx="4124325" cy="180975"/>
        </a:xfrm>
        <a:prstGeom prst="bentUpArrow">
          <a:avLst/>
        </a:prstGeom>
        <a:solidFill>
          <a:srgbClr val="99FF99"/>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rgbClr val="00B050"/>
              </a:solidFill>
            </a:ln>
            <a:solidFill>
              <a:srgbClr val="99FF99"/>
            </a:solidFill>
          </a:endParaRPr>
        </a:p>
      </xdr:txBody>
    </xdr:sp>
    <xdr:clientData/>
  </xdr:twoCellAnchor>
  <xdr:twoCellAnchor editAs="oneCell">
    <xdr:from>
      <xdr:col>3</xdr:col>
      <xdr:colOff>581025</xdr:colOff>
      <xdr:row>16</xdr:row>
      <xdr:rowOff>76200</xdr:rowOff>
    </xdr:from>
    <xdr:to>
      <xdr:col>4</xdr:col>
      <xdr:colOff>457368</xdr:colOff>
      <xdr:row>17</xdr:row>
      <xdr:rowOff>238165</xdr:rowOff>
    </xdr:to>
    <xdr:pic>
      <xdr:nvPicPr>
        <xdr:cNvPr id="10" name="Picture 9">
          <a:extLst>
            <a:ext uri="{FF2B5EF4-FFF2-40B4-BE49-F238E27FC236}">
              <a16:creationId xmlns:a16="http://schemas.microsoft.com/office/drawing/2014/main" id="{FA5DDF9E-975C-49FD-8049-31286E1AC1CB}"/>
            </a:ext>
          </a:extLst>
        </xdr:cNvPr>
        <xdr:cNvPicPr>
          <a:picLocks noChangeAspect="1"/>
        </xdr:cNvPicPr>
      </xdr:nvPicPr>
      <xdr:blipFill>
        <a:blip xmlns:r="http://schemas.openxmlformats.org/officeDocument/2006/relationships" r:embed="rId5"/>
        <a:stretch>
          <a:fillRect/>
        </a:stretch>
      </xdr:blipFill>
      <xdr:spPr>
        <a:xfrm>
          <a:off x="1257300" y="3305175"/>
          <a:ext cx="1200318" cy="285790"/>
        </a:xfrm>
        <a:prstGeom prst="rect">
          <a:avLst/>
        </a:prstGeom>
      </xdr:spPr>
    </xdr:pic>
    <xdr:clientData/>
  </xdr:twoCellAnchor>
  <xdr:twoCellAnchor editAs="oneCell">
    <xdr:from>
      <xdr:col>1</xdr:col>
      <xdr:colOff>57150</xdr:colOff>
      <xdr:row>27</xdr:row>
      <xdr:rowOff>695325</xdr:rowOff>
    </xdr:from>
    <xdr:to>
      <xdr:col>4</xdr:col>
      <xdr:colOff>2353249</xdr:colOff>
      <xdr:row>28</xdr:row>
      <xdr:rowOff>219115</xdr:rowOff>
    </xdr:to>
    <xdr:pic>
      <xdr:nvPicPr>
        <xdr:cNvPr id="11" name="Picture 10">
          <a:extLst>
            <a:ext uri="{FF2B5EF4-FFF2-40B4-BE49-F238E27FC236}">
              <a16:creationId xmlns:a16="http://schemas.microsoft.com/office/drawing/2014/main" id="{9B702E59-8816-44F0-9C74-86A4F6541A2D}"/>
            </a:ext>
          </a:extLst>
        </xdr:cNvPr>
        <xdr:cNvPicPr>
          <a:picLocks noChangeAspect="1"/>
        </xdr:cNvPicPr>
      </xdr:nvPicPr>
      <xdr:blipFill>
        <a:blip xmlns:r="http://schemas.openxmlformats.org/officeDocument/2006/relationships" r:embed="rId6"/>
        <a:stretch>
          <a:fillRect/>
        </a:stretch>
      </xdr:blipFill>
      <xdr:spPr>
        <a:xfrm>
          <a:off x="238125" y="5905500"/>
          <a:ext cx="4115374" cy="285790"/>
        </a:xfrm>
        <a:prstGeom prst="rect">
          <a:avLst/>
        </a:prstGeom>
      </xdr:spPr>
    </xdr:pic>
    <xdr:clientData/>
  </xdr:twoCellAnchor>
  <xdr:twoCellAnchor editAs="oneCell">
    <xdr:from>
      <xdr:col>4</xdr:col>
      <xdr:colOff>1704975</xdr:colOff>
      <xdr:row>28</xdr:row>
      <xdr:rowOff>295275</xdr:rowOff>
    </xdr:from>
    <xdr:to>
      <xdr:col>4</xdr:col>
      <xdr:colOff>2590924</xdr:colOff>
      <xdr:row>30</xdr:row>
      <xdr:rowOff>19091</xdr:rowOff>
    </xdr:to>
    <xdr:pic>
      <xdr:nvPicPr>
        <xdr:cNvPr id="12" name="Picture 11">
          <a:extLst>
            <a:ext uri="{FF2B5EF4-FFF2-40B4-BE49-F238E27FC236}">
              <a16:creationId xmlns:a16="http://schemas.microsoft.com/office/drawing/2014/main" id="{92369A79-A311-4B3D-B2E3-311BF69CA1D7}"/>
            </a:ext>
          </a:extLst>
        </xdr:cNvPr>
        <xdr:cNvPicPr>
          <a:picLocks noChangeAspect="1"/>
        </xdr:cNvPicPr>
      </xdr:nvPicPr>
      <xdr:blipFill>
        <a:blip xmlns:r="http://schemas.openxmlformats.org/officeDocument/2006/relationships" r:embed="rId7"/>
        <a:stretch>
          <a:fillRect/>
        </a:stretch>
      </xdr:blipFill>
      <xdr:spPr>
        <a:xfrm>
          <a:off x="3705225" y="6267450"/>
          <a:ext cx="885949" cy="2953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arlyyearsfundingpanel@norfolk.gov.uk" TargetMode="External"/><Relationship Id="rId7" Type="http://schemas.openxmlformats.org/officeDocument/2006/relationships/drawing" Target="../drawings/drawing1.xml"/><Relationship Id="rId2" Type="http://schemas.openxmlformats.org/officeDocument/2006/relationships/hyperlink" Target="mailto:wraparoundchildcare@norfolk.gov.uk" TargetMode="External"/><Relationship Id="rId1" Type="http://schemas.openxmlformats.org/officeDocument/2006/relationships/hyperlink" Target="https://assets.publishing.service.gov.uk/media/653a3aa280884d0013f71b8e/National_wraparound_childcare_programme_handbook_a_guide_for_local_authorities.pdf" TargetMode="External"/><Relationship Id="rId6" Type="http://schemas.openxmlformats.org/officeDocument/2006/relationships/printerSettings" Target="../printerSettings/printerSettings1.bin"/><Relationship Id="rId5" Type="http://schemas.openxmlformats.org/officeDocument/2006/relationships/hyperlink" Target="mailto:wraparoundchildcare@norfolk.gov.uk" TargetMode="External"/><Relationship Id="rId4" Type="http://schemas.openxmlformats.org/officeDocument/2006/relationships/hyperlink" Target="mailto:earlyyearsfundingpanel@norfolk.gov.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arlyyearsfinance@norfolk.gov.uk" TargetMode="External"/><Relationship Id="rId2" Type="http://schemas.openxmlformats.org/officeDocument/2006/relationships/hyperlink" Target="mailto:earlyyearsandchildcare@norfolk.gov.uk" TargetMode="External"/><Relationship Id="rId1" Type="http://schemas.openxmlformats.org/officeDocument/2006/relationships/hyperlink" Target="https://csapps.norfolk.gov.uk/schoolfinder/" TargetMode="External"/><Relationship Id="rId5" Type="http://schemas.openxmlformats.org/officeDocument/2006/relationships/printerSettings" Target="../printerSettings/printerSettings2.bin"/><Relationship Id="rId4" Type="http://schemas.openxmlformats.org/officeDocument/2006/relationships/hyperlink" Target="https://www.childcarechoices.gov.uk/guidance-and-resources/information-childcare-providers/tax-free-childcar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chools.norfolk.gov.uk/media/29831/NEO-Guidance-Staff-Module/doc/alNEO_Guidance_Staff_Module.docx?m=1706178000887" TargetMode="External"/><Relationship Id="rId2" Type="http://schemas.openxmlformats.org/officeDocument/2006/relationships/hyperlink" Target="https://www.schools.norfolk.gov.uk/media/14125/How-to-sign-in-to-the-provider-portal/doc/2ehow-to-sign-in-to-the-provider-portal.docx?m=1701425156587" TargetMode="External"/><Relationship Id="rId1" Type="http://schemas.openxmlformats.org/officeDocument/2006/relationships/hyperlink" Target="https://fiso.norfolk.gov.uk/synergy/eyprovider/ProviderHomePage.aspx" TargetMode="External"/><Relationship Id="rId6" Type="http://schemas.openxmlformats.org/officeDocument/2006/relationships/hyperlink" Target="https://www.schools.norfolk.gov.uk/media/35107/NEO-Guidance-Sufficiency-Module/doc/c2EY_Portal_-_GUIDANCE_Module_-_Sufficiency.docx?m=1720538643013" TargetMode="External"/><Relationship Id="rId5" Type="http://schemas.openxmlformats.org/officeDocument/2006/relationships/hyperlink" Target="https://www.schools.norfolk.gov.uk/media/29833/NEO-Guidance-Forms-Module/doc/b3NEO_Guidance_Forms_Module.docx?m=1706178145550" TargetMode="External"/><Relationship Id="rId4" Type="http://schemas.openxmlformats.org/officeDocument/2006/relationships/hyperlink" Target="https://www.schools.norfolk.gov.uk/media/29832/NEO-Guidance-Course-Module/doc/aiNEO_Guidance_Course_Module.docx?m=170617807665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wraparoundchildcare@norfolk.gov.uk" TargetMode="External"/><Relationship Id="rId1" Type="http://schemas.openxmlformats.org/officeDocument/2006/relationships/hyperlink" Target="mailto:earlyyearsfundingpanel@norfolk.gov.uk"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H105"/>
  <sheetViews>
    <sheetView showGridLines="0" tabSelected="1" workbookViewId="0">
      <selection activeCell="B4" sqref="B4:G4"/>
    </sheetView>
  </sheetViews>
  <sheetFormatPr defaultColWidth="9.140625" defaultRowHeight="20.100000000000001" customHeight="1" x14ac:dyDescent="0.2"/>
  <cols>
    <col min="1" max="1" width="2.7109375" style="17" customWidth="1"/>
    <col min="2" max="3" width="3.7109375" style="17" customWidth="1"/>
    <col min="4" max="4" width="19.85546875" style="17" customWidth="1"/>
    <col min="5" max="5" width="50.7109375" style="17" customWidth="1"/>
    <col min="6" max="6" width="43.7109375" style="17" customWidth="1"/>
    <col min="7" max="7" width="102.7109375" style="17" customWidth="1"/>
    <col min="8" max="8" width="2.7109375" style="17" customWidth="1"/>
    <col min="9" max="16384" width="9.140625" style="17"/>
  </cols>
  <sheetData>
    <row r="1" spans="2:8" ht="20.100000000000001" customHeight="1" x14ac:dyDescent="0.2">
      <c r="F1" s="498"/>
    </row>
    <row r="3" spans="2:8" ht="30" customHeight="1" x14ac:dyDescent="0.2">
      <c r="B3" s="323" t="s">
        <v>54</v>
      </c>
      <c r="C3" s="324"/>
      <c r="D3" s="324"/>
      <c r="E3" s="324"/>
      <c r="F3" s="324"/>
      <c r="G3" s="325"/>
    </row>
    <row r="4" spans="2:8" ht="15" customHeight="1" x14ac:dyDescent="0.2">
      <c r="B4" s="326" t="s">
        <v>521</v>
      </c>
      <c r="C4" s="327"/>
      <c r="D4" s="327"/>
      <c r="E4" s="327"/>
      <c r="F4" s="327"/>
      <c r="G4" s="328"/>
    </row>
    <row r="5" spans="2:8" ht="5.0999999999999996" customHeight="1" x14ac:dyDescent="0.2"/>
    <row r="6" spans="2:8" ht="20.100000000000001" customHeight="1" x14ac:dyDescent="0.2">
      <c r="B6" s="329" t="s">
        <v>16</v>
      </c>
      <c r="C6" s="330"/>
      <c r="D6" s="330"/>
      <c r="E6" s="330"/>
      <c r="F6" s="330"/>
      <c r="G6" s="331"/>
    </row>
    <row r="7" spans="2:8" s="25" customFormat="1" ht="10.15" customHeight="1" x14ac:dyDescent="0.2">
      <c r="B7" s="332" t="s">
        <v>429</v>
      </c>
      <c r="C7" s="333"/>
      <c r="D7" s="333"/>
      <c r="E7" s="333"/>
      <c r="F7" s="333"/>
      <c r="G7" s="334"/>
    </row>
    <row r="8" spans="2:8" s="25" customFormat="1" ht="19.899999999999999" customHeight="1" x14ac:dyDescent="0.2">
      <c r="B8" s="332"/>
      <c r="C8" s="333"/>
      <c r="D8" s="333"/>
      <c r="E8" s="333"/>
      <c r="F8" s="333"/>
      <c r="G8" s="334"/>
    </row>
    <row r="9" spans="2:8" ht="10.15" customHeight="1" x14ac:dyDescent="0.2">
      <c r="B9" s="335"/>
      <c r="C9" s="336"/>
      <c r="D9" s="336"/>
      <c r="E9" s="336"/>
      <c r="F9" s="336"/>
      <c r="G9" s="337"/>
    </row>
    <row r="10" spans="2:8" ht="20.100000000000001" customHeight="1" x14ac:dyDescent="0.2">
      <c r="B10" s="313" t="s">
        <v>430</v>
      </c>
      <c r="C10" s="314"/>
      <c r="D10" s="314"/>
      <c r="E10" s="314"/>
      <c r="F10" s="314"/>
      <c r="G10" s="317"/>
      <c r="H10" s="24"/>
    </row>
    <row r="11" spans="2:8" ht="10.15" customHeight="1" x14ac:dyDescent="0.2">
      <c r="B11" s="38"/>
      <c r="C11" s="18"/>
      <c r="D11" s="18"/>
      <c r="E11" s="18"/>
      <c r="F11" s="18"/>
      <c r="G11" s="37"/>
    </row>
    <row r="12" spans="2:8" ht="20.100000000000001" customHeight="1" x14ac:dyDescent="0.2">
      <c r="B12" s="313" t="s">
        <v>495</v>
      </c>
      <c r="C12" s="314"/>
      <c r="D12" s="314"/>
      <c r="E12" s="314"/>
      <c r="F12" s="36"/>
      <c r="G12" s="81" t="s">
        <v>494</v>
      </c>
      <c r="H12" s="24"/>
    </row>
    <row r="13" spans="2:8" ht="10.15" customHeight="1" x14ac:dyDescent="0.2">
      <c r="B13" s="38"/>
      <c r="C13" s="18"/>
      <c r="D13" s="18"/>
      <c r="E13" s="18"/>
      <c r="F13" s="18"/>
      <c r="G13" s="37"/>
    </row>
    <row r="14" spans="2:8" ht="20.100000000000001" customHeight="1" x14ac:dyDescent="0.2">
      <c r="B14" s="313" t="s">
        <v>257</v>
      </c>
      <c r="C14" s="314"/>
      <c r="D14" s="314"/>
      <c r="E14" s="314"/>
      <c r="F14" s="314"/>
      <c r="G14" s="317"/>
      <c r="H14" s="24"/>
    </row>
    <row r="15" spans="2:8" ht="10.15" customHeight="1" x14ac:dyDescent="0.2">
      <c r="B15" s="38"/>
      <c r="C15" s="18"/>
      <c r="D15" s="18"/>
      <c r="E15" s="18"/>
      <c r="F15" s="18"/>
      <c r="G15" s="37"/>
    </row>
    <row r="16" spans="2:8" ht="20.100000000000001" customHeight="1" x14ac:dyDescent="0.2">
      <c r="B16" s="313" t="s">
        <v>325</v>
      </c>
      <c r="C16" s="314"/>
      <c r="D16" s="314"/>
      <c r="E16" s="314"/>
      <c r="F16" s="314"/>
      <c r="G16" s="317"/>
      <c r="H16" s="24"/>
    </row>
    <row r="17" spans="2:8" ht="10.15" customHeight="1" x14ac:dyDescent="0.2">
      <c r="B17" s="38"/>
      <c r="C17" s="18"/>
      <c r="D17" s="18"/>
      <c r="E17" s="18"/>
      <c r="F17" s="18"/>
      <c r="G17" s="37"/>
    </row>
    <row r="18" spans="2:8" ht="20.100000000000001" customHeight="1" x14ac:dyDescent="0.2">
      <c r="B18" s="313" t="s">
        <v>431</v>
      </c>
      <c r="C18" s="314"/>
      <c r="D18" s="314"/>
      <c r="E18" s="314"/>
      <c r="F18" s="314"/>
      <c r="G18" s="317"/>
    </row>
    <row r="19" spans="2:8" ht="10.15" customHeight="1" x14ac:dyDescent="0.2">
      <c r="B19" s="38"/>
      <c r="C19" s="18"/>
      <c r="D19" s="18"/>
      <c r="E19" s="18"/>
      <c r="F19" s="18"/>
      <c r="G19" s="37"/>
    </row>
    <row r="20" spans="2:8" ht="20.100000000000001" customHeight="1" x14ac:dyDescent="0.2">
      <c r="B20" s="313" t="s">
        <v>15</v>
      </c>
      <c r="C20" s="314"/>
      <c r="D20" s="314"/>
      <c r="E20" s="314"/>
      <c r="F20" s="314"/>
      <c r="G20" s="317"/>
      <c r="H20" s="24"/>
    </row>
    <row r="21" spans="2:8" ht="10.15" customHeight="1" x14ac:dyDescent="0.2">
      <c r="B21" s="38"/>
      <c r="C21" s="18"/>
      <c r="D21" s="18"/>
      <c r="E21" s="18"/>
      <c r="F21" s="18"/>
      <c r="G21" s="39"/>
    </row>
    <row r="22" spans="2:8" ht="20.100000000000001" customHeight="1" x14ac:dyDescent="0.2">
      <c r="B22" s="313" t="s">
        <v>432</v>
      </c>
      <c r="C22" s="314"/>
      <c r="D22" s="314"/>
      <c r="E22" s="314"/>
      <c r="F22" s="314"/>
      <c r="G22" s="317"/>
      <c r="H22" s="24"/>
    </row>
    <row r="23" spans="2:8" ht="10.15" customHeight="1" x14ac:dyDescent="0.2">
      <c r="B23" s="38"/>
      <c r="C23" s="18"/>
      <c r="D23" s="18"/>
      <c r="E23" s="18"/>
      <c r="F23" s="18"/>
      <c r="G23" s="39"/>
    </row>
    <row r="24" spans="2:8" ht="20.100000000000001" customHeight="1" x14ac:dyDescent="0.2">
      <c r="B24" s="313" t="s">
        <v>433</v>
      </c>
      <c r="C24" s="314"/>
      <c r="D24" s="314"/>
      <c r="E24" s="314"/>
      <c r="F24" s="314"/>
      <c r="G24" s="317"/>
      <c r="H24" s="24"/>
    </row>
    <row r="25" spans="2:8" ht="10.15" customHeight="1" x14ac:dyDescent="0.2">
      <c r="B25" s="38"/>
      <c r="C25" s="18"/>
      <c r="D25" s="18"/>
      <c r="E25" s="18"/>
      <c r="F25" s="18"/>
      <c r="G25" s="39"/>
    </row>
    <row r="26" spans="2:8" ht="20.100000000000001" customHeight="1" x14ac:dyDescent="0.2">
      <c r="B26" s="313" t="s">
        <v>145</v>
      </c>
      <c r="C26" s="314"/>
      <c r="D26" s="314"/>
      <c r="E26" s="314"/>
      <c r="F26" s="314"/>
      <c r="G26" s="317"/>
      <c r="H26" s="24"/>
    </row>
    <row r="27" spans="2:8" ht="10.15" customHeight="1" x14ac:dyDescent="0.2">
      <c r="B27" s="38"/>
      <c r="C27" s="18"/>
      <c r="D27" s="18"/>
      <c r="E27" s="18"/>
      <c r="F27" s="18"/>
      <c r="G27" s="39"/>
    </row>
    <row r="28" spans="2:8" ht="60" customHeight="1" x14ac:dyDescent="0.2">
      <c r="B28" s="313" t="s">
        <v>451</v>
      </c>
      <c r="C28" s="314"/>
      <c r="D28" s="314"/>
      <c r="E28" s="314"/>
      <c r="F28" s="314"/>
      <c r="G28" s="317"/>
      <c r="H28" s="24"/>
    </row>
    <row r="29" spans="2:8" ht="25.9" customHeight="1" x14ac:dyDescent="0.2">
      <c r="B29" s="38"/>
      <c r="C29" s="18"/>
      <c r="D29" s="18"/>
      <c r="E29" s="18"/>
      <c r="F29" s="18"/>
      <c r="G29" s="39"/>
    </row>
    <row r="30" spans="2:8" ht="20.100000000000001" customHeight="1" x14ac:dyDescent="0.2">
      <c r="B30" s="313" t="s">
        <v>434</v>
      </c>
      <c r="C30" s="314"/>
      <c r="D30" s="314"/>
      <c r="E30" s="314"/>
      <c r="F30" s="314"/>
      <c r="G30" s="317"/>
      <c r="H30" s="24"/>
    </row>
    <row r="31" spans="2:8" ht="10.15" customHeight="1" x14ac:dyDescent="0.2">
      <c r="B31" s="40"/>
      <c r="C31" s="45"/>
      <c r="D31" s="45"/>
      <c r="E31" s="45"/>
      <c r="F31" s="45"/>
      <c r="G31" s="41"/>
      <c r="H31" s="24"/>
    </row>
    <row r="32" spans="2:8" ht="10.15" customHeight="1" x14ac:dyDescent="0.2"/>
    <row r="33" spans="2:7" s="36" customFormat="1" ht="20.100000000000001" customHeight="1" x14ac:dyDescent="0.2">
      <c r="B33" s="46" t="s">
        <v>204</v>
      </c>
      <c r="C33" s="47"/>
      <c r="D33" s="47"/>
      <c r="E33" s="47"/>
      <c r="F33" s="47"/>
      <c r="G33" s="48"/>
    </row>
    <row r="34" spans="2:7" s="36" customFormat="1" ht="20.100000000000001" customHeight="1" x14ac:dyDescent="0.2">
      <c r="B34" s="52" t="s">
        <v>135</v>
      </c>
      <c r="C34" s="315" t="s">
        <v>206</v>
      </c>
      <c r="D34" s="315"/>
      <c r="E34" s="53"/>
      <c r="F34" s="79"/>
      <c r="G34" s="81"/>
    </row>
    <row r="35" spans="2:7" s="36" customFormat="1" ht="20.100000000000001" customHeight="1" x14ac:dyDescent="0.2">
      <c r="B35" s="52" t="s">
        <v>135</v>
      </c>
      <c r="C35" s="315" t="s">
        <v>205</v>
      </c>
      <c r="D35" s="315"/>
      <c r="E35" s="274" t="s">
        <v>133</v>
      </c>
      <c r="F35" s="275"/>
      <c r="G35" s="81"/>
    </row>
    <row r="36" spans="2:7" s="36" customFormat="1" ht="20.100000000000001" customHeight="1" x14ac:dyDescent="0.2">
      <c r="B36" s="52" t="s">
        <v>135</v>
      </c>
      <c r="C36" s="315" t="s">
        <v>136</v>
      </c>
      <c r="D36" s="315"/>
      <c r="E36" s="274" t="s">
        <v>72</v>
      </c>
      <c r="F36" s="274" t="s">
        <v>133</v>
      </c>
      <c r="G36" s="81"/>
    </row>
    <row r="37" spans="2:7" s="36" customFormat="1" ht="20.100000000000001" customHeight="1" x14ac:dyDescent="0.2">
      <c r="B37" s="52" t="s">
        <v>135</v>
      </c>
      <c r="C37" s="315" t="s">
        <v>207</v>
      </c>
      <c r="D37" s="315"/>
      <c r="E37" s="274" t="s">
        <v>72</v>
      </c>
      <c r="F37" s="275"/>
      <c r="G37" s="81"/>
    </row>
    <row r="38" spans="2:7" ht="10.15" customHeight="1" x14ac:dyDescent="0.2">
      <c r="B38" s="72"/>
      <c r="C38" s="22"/>
      <c r="D38" s="22"/>
      <c r="E38" s="22"/>
      <c r="F38" s="22"/>
      <c r="G38" s="41"/>
    </row>
    <row r="39" spans="2:7" ht="10.15" customHeight="1" x14ac:dyDescent="0.2"/>
    <row r="40" spans="2:7" s="36" customFormat="1" ht="20.100000000000001" customHeight="1" x14ac:dyDescent="0.2">
      <c r="B40" s="338" t="s">
        <v>132</v>
      </c>
      <c r="C40" s="339"/>
      <c r="D40" s="339"/>
      <c r="E40" s="339"/>
      <c r="F40" s="339"/>
      <c r="G40" s="340"/>
    </row>
    <row r="41" spans="2:7" s="36" customFormat="1" ht="39" customHeight="1" x14ac:dyDescent="0.2">
      <c r="B41" s="313" t="s">
        <v>435</v>
      </c>
      <c r="C41" s="314"/>
      <c r="D41" s="314"/>
      <c r="E41" s="314"/>
      <c r="F41" s="314"/>
      <c r="G41" s="317"/>
    </row>
    <row r="42" spans="2:7" s="36" customFormat="1" ht="20.100000000000001" customHeight="1" x14ac:dyDescent="0.2">
      <c r="B42" s="70" t="s">
        <v>168</v>
      </c>
      <c r="C42" s="77" t="s">
        <v>197</v>
      </c>
      <c r="D42" s="318" t="s">
        <v>323</v>
      </c>
      <c r="E42" s="318"/>
      <c r="F42" s="318"/>
      <c r="G42" s="319"/>
    </row>
    <row r="43" spans="2:7" s="36" customFormat="1" ht="20.100000000000001" customHeight="1" x14ac:dyDescent="0.2">
      <c r="B43" s="69"/>
      <c r="C43" s="77" t="s">
        <v>196</v>
      </c>
      <c r="D43" s="318" t="s">
        <v>191</v>
      </c>
      <c r="E43" s="318"/>
      <c r="F43" s="318"/>
      <c r="G43" s="319"/>
    </row>
    <row r="44" spans="2:7" s="36" customFormat="1" ht="20.100000000000001" customHeight="1" x14ac:dyDescent="0.2">
      <c r="B44" s="69"/>
      <c r="C44" s="77" t="s">
        <v>195</v>
      </c>
      <c r="D44" s="318" t="s">
        <v>436</v>
      </c>
      <c r="E44" s="318"/>
      <c r="F44" s="318"/>
      <c r="G44" s="319"/>
    </row>
    <row r="45" spans="2:7" s="36" customFormat="1" ht="20.100000000000001" customHeight="1" x14ac:dyDescent="0.2">
      <c r="B45" s="69"/>
      <c r="C45" s="77" t="s">
        <v>208</v>
      </c>
      <c r="D45" s="318" t="s">
        <v>452</v>
      </c>
      <c r="E45" s="318"/>
      <c r="F45" s="318"/>
      <c r="G45" s="319"/>
    </row>
    <row r="46" spans="2:7" s="36" customFormat="1" ht="20.100000000000001" customHeight="1" x14ac:dyDescent="0.2">
      <c r="B46" s="69"/>
      <c r="C46" s="77" t="s">
        <v>209</v>
      </c>
      <c r="D46" s="318" t="s">
        <v>297</v>
      </c>
      <c r="E46" s="318"/>
      <c r="F46" s="318"/>
      <c r="G46" s="319"/>
    </row>
    <row r="47" spans="2:7" s="36" customFormat="1" ht="20.100000000000001" customHeight="1" x14ac:dyDescent="0.2">
      <c r="B47" s="69"/>
      <c r="C47" s="77" t="s">
        <v>296</v>
      </c>
      <c r="D47" s="318" t="s">
        <v>137</v>
      </c>
      <c r="E47" s="318"/>
      <c r="F47" s="318"/>
      <c r="G47" s="319"/>
    </row>
    <row r="48" spans="2:7" s="36" customFormat="1" ht="20.100000000000001" customHeight="1" x14ac:dyDescent="0.2">
      <c r="B48" s="69"/>
      <c r="C48" s="77" t="s">
        <v>324</v>
      </c>
      <c r="D48" s="318" t="s">
        <v>198</v>
      </c>
      <c r="E48" s="318"/>
      <c r="F48" s="318"/>
      <c r="G48" s="319"/>
    </row>
    <row r="49" spans="2:7" ht="10.15" customHeight="1" x14ac:dyDescent="0.2">
      <c r="B49" s="38"/>
      <c r="C49" s="18"/>
      <c r="G49" s="39"/>
    </row>
    <row r="50" spans="2:7" s="36" customFormat="1" ht="20.100000000000001" customHeight="1" x14ac:dyDescent="0.2">
      <c r="B50" s="313" t="s">
        <v>185</v>
      </c>
      <c r="C50" s="314"/>
      <c r="D50" s="314"/>
      <c r="E50" s="314"/>
      <c r="F50" s="314"/>
      <c r="G50" s="317"/>
    </row>
    <row r="51" spans="2:7" s="36" customFormat="1" ht="20.100000000000001" customHeight="1" x14ac:dyDescent="0.2">
      <c r="B51" s="52" t="s">
        <v>135</v>
      </c>
      <c r="C51" s="322" t="s">
        <v>178</v>
      </c>
      <c r="D51" s="322"/>
      <c r="E51" s="71"/>
      <c r="F51" s="71"/>
      <c r="G51" s="67"/>
    </row>
    <row r="52" spans="2:7" s="36" customFormat="1" ht="20.100000000000001" customHeight="1" x14ac:dyDescent="0.2">
      <c r="B52" s="44"/>
      <c r="C52" s="78" t="s">
        <v>135</v>
      </c>
      <c r="D52" s="315" t="s">
        <v>176</v>
      </c>
      <c r="E52" s="315"/>
      <c r="F52" s="315"/>
      <c r="G52" s="316"/>
    </row>
    <row r="53" spans="2:7" s="36" customFormat="1" ht="20.100000000000001" customHeight="1" x14ac:dyDescent="0.2">
      <c r="B53" s="44"/>
      <c r="C53" s="78" t="s">
        <v>135</v>
      </c>
      <c r="D53" s="315" t="s">
        <v>177</v>
      </c>
      <c r="E53" s="315"/>
      <c r="F53" s="315"/>
      <c r="G53" s="316"/>
    </row>
    <row r="54" spans="2:7" s="36" customFormat="1" ht="20.100000000000001" customHeight="1" x14ac:dyDescent="0.2">
      <c r="B54" s="44"/>
      <c r="C54" s="78" t="s">
        <v>135</v>
      </c>
      <c r="D54" s="315" t="s">
        <v>341</v>
      </c>
      <c r="E54" s="315"/>
      <c r="F54" s="315"/>
      <c r="G54" s="316"/>
    </row>
    <row r="55" spans="2:7" s="36" customFormat="1" ht="20.100000000000001" customHeight="1" x14ac:dyDescent="0.2">
      <c r="B55" s="44"/>
      <c r="C55" s="78" t="s">
        <v>135</v>
      </c>
      <c r="D55" s="315" t="s">
        <v>186</v>
      </c>
      <c r="E55" s="315"/>
      <c r="F55" s="315"/>
      <c r="G55" s="316"/>
    </row>
    <row r="56" spans="2:7" s="36" customFormat="1" ht="20.100000000000001" customHeight="1" x14ac:dyDescent="0.2">
      <c r="B56" s="52" t="s">
        <v>135</v>
      </c>
      <c r="C56" s="322" t="s">
        <v>174</v>
      </c>
      <c r="D56" s="322"/>
      <c r="E56" s="71"/>
      <c r="F56" s="71"/>
      <c r="G56" s="67"/>
    </row>
    <row r="57" spans="2:7" s="36" customFormat="1" ht="20.100000000000001" customHeight="1" x14ac:dyDescent="0.2">
      <c r="B57" s="44"/>
      <c r="C57" s="78" t="s">
        <v>135</v>
      </c>
      <c r="D57" s="315" t="s">
        <v>179</v>
      </c>
      <c r="E57" s="315"/>
      <c r="F57" s="315"/>
      <c r="G57" s="316"/>
    </row>
    <row r="58" spans="2:7" s="36" customFormat="1" ht="20.100000000000001" customHeight="1" x14ac:dyDescent="0.2">
      <c r="B58" s="52"/>
      <c r="C58" s="78" t="s">
        <v>135</v>
      </c>
      <c r="D58" s="315" t="s">
        <v>180</v>
      </c>
      <c r="E58" s="315"/>
      <c r="F58" s="315"/>
      <c r="G58" s="316"/>
    </row>
    <row r="59" spans="2:7" s="36" customFormat="1" ht="20.100000000000001" customHeight="1" x14ac:dyDescent="0.2">
      <c r="B59" s="52"/>
      <c r="C59" s="78" t="s">
        <v>135</v>
      </c>
      <c r="D59" s="315" t="s">
        <v>190</v>
      </c>
      <c r="E59" s="315"/>
      <c r="F59" s="315"/>
      <c r="G59" s="316"/>
    </row>
    <row r="60" spans="2:7" s="36" customFormat="1" ht="20.100000000000001" customHeight="1" x14ac:dyDescent="0.2">
      <c r="B60" s="52" t="s">
        <v>135</v>
      </c>
      <c r="C60" s="35" t="s">
        <v>293</v>
      </c>
      <c r="D60" s="35"/>
      <c r="E60" s="35"/>
      <c r="F60" s="35"/>
      <c r="G60" s="68"/>
    </row>
    <row r="61" spans="2:7" s="36" customFormat="1" ht="20.100000000000001" customHeight="1" x14ac:dyDescent="0.2">
      <c r="B61" s="52"/>
      <c r="C61" s="9" t="s">
        <v>295</v>
      </c>
      <c r="D61" s="35"/>
      <c r="E61" s="35"/>
      <c r="F61" s="35"/>
      <c r="G61" s="68"/>
    </row>
    <row r="62" spans="2:7" s="36" customFormat="1" ht="20.100000000000001" customHeight="1" x14ac:dyDescent="0.2">
      <c r="B62" s="52"/>
      <c r="C62" s="78" t="s">
        <v>135</v>
      </c>
      <c r="D62" s="315" t="s">
        <v>294</v>
      </c>
      <c r="E62" s="315"/>
      <c r="F62" s="315"/>
      <c r="G62" s="316"/>
    </row>
    <row r="63" spans="2:7" s="36" customFormat="1" ht="20.100000000000001" customHeight="1" x14ac:dyDescent="0.2">
      <c r="B63" s="52"/>
      <c r="C63" s="78" t="s">
        <v>135</v>
      </c>
      <c r="D63" s="315" t="s">
        <v>181</v>
      </c>
      <c r="E63" s="315"/>
      <c r="F63" s="315"/>
      <c r="G63" s="316"/>
    </row>
    <row r="64" spans="2:7" s="36" customFormat="1" ht="20.100000000000001" customHeight="1" x14ac:dyDescent="0.2">
      <c r="B64" s="52"/>
      <c r="C64" s="78" t="s">
        <v>135</v>
      </c>
      <c r="D64" s="315" t="s">
        <v>184</v>
      </c>
      <c r="E64" s="315"/>
      <c r="F64" s="315"/>
      <c r="G64" s="316"/>
    </row>
    <row r="65" spans="2:7" s="36" customFormat="1" ht="20.100000000000001" customHeight="1" x14ac:dyDescent="0.2">
      <c r="B65" s="52" t="s">
        <v>135</v>
      </c>
      <c r="C65" s="35" t="s">
        <v>187</v>
      </c>
      <c r="D65" s="35"/>
      <c r="E65" s="35"/>
      <c r="F65" s="35"/>
      <c r="G65" s="68"/>
    </row>
    <row r="66" spans="2:7" s="36" customFormat="1" ht="20.100000000000001" customHeight="1" x14ac:dyDescent="0.2">
      <c r="B66" s="52"/>
      <c r="C66" s="78" t="s">
        <v>135</v>
      </c>
      <c r="D66" s="315" t="s">
        <v>188</v>
      </c>
      <c r="E66" s="315"/>
      <c r="F66" s="315"/>
      <c r="G66" s="316"/>
    </row>
    <row r="67" spans="2:7" s="36" customFormat="1" ht="20.100000000000001" customHeight="1" x14ac:dyDescent="0.2">
      <c r="B67" s="52"/>
      <c r="C67" s="78" t="s">
        <v>135</v>
      </c>
      <c r="D67" s="315" t="s">
        <v>193</v>
      </c>
      <c r="E67" s="315"/>
      <c r="F67" s="315"/>
      <c r="G67" s="316"/>
    </row>
    <row r="68" spans="2:7" s="36" customFormat="1" ht="20.100000000000001" customHeight="1" x14ac:dyDescent="0.2">
      <c r="B68" s="52"/>
      <c r="C68" s="78" t="s">
        <v>135</v>
      </c>
      <c r="D68" s="315" t="s">
        <v>189</v>
      </c>
      <c r="E68" s="315"/>
      <c r="F68" s="315"/>
      <c r="G68" s="316"/>
    </row>
    <row r="69" spans="2:7" s="36" customFormat="1" ht="20.100000000000001" customHeight="1" x14ac:dyDescent="0.2">
      <c r="B69" s="52"/>
      <c r="C69" s="78" t="s">
        <v>135</v>
      </c>
      <c r="D69" s="315" t="s">
        <v>192</v>
      </c>
      <c r="E69" s="315"/>
      <c r="F69" s="315"/>
      <c r="G69" s="316"/>
    </row>
    <row r="70" spans="2:7" s="36" customFormat="1" ht="20.100000000000001" customHeight="1" x14ac:dyDescent="0.2">
      <c r="B70" s="52" t="s">
        <v>135</v>
      </c>
      <c r="C70" s="35" t="s">
        <v>0</v>
      </c>
      <c r="D70" s="35"/>
      <c r="E70" s="35"/>
      <c r="F70" s="35"/>
      <c r="G70" s="68"/>
    </row>
    <row r="71" spans="2:7" s="36" customFormat="1" ht="20.100000000000001" customHeight="1" x14ac:dyDescent="0.2">
      <c r="B71" s="52"/>
      <c r="C71" s="78" t="s">
        <v>135</v>
      </c>
      <c r="D71" s="315" t="s">
        <v>194</v>
      </c>
      <c r="E71" s="315"/>
      <c r="F71" s="315"/>
      <c r="G71" s="316"/>
    </row>
    <row r="72" spans="2:7" ht="10.15" customHeight="1" x14ac:dyDescent="0.2">
      <c r="B72" s="38"/>
      <c r="C72" s="18"/>
      <c r="D72" s="18"/>
      <c r="E72" s="18"/>
      <c r="F72" s="18"/>
      <c r="G72" s="39"/>
    </row>
    <row r="73" spans="2:7" s="36" customFormat="1" ht="20.100000000000001" customHeight="1" x14ac:dyDescent="0.2">
      <c r="B73" s="313" t="s">
        <v>199</v>
      </c>
      <c r="C73" s="314"/>
      <c r="D73" s="314"/>
      <c r="E73" s="314"/>
      <c r="F73" s="314"/>
      <c r="G73" s="317"/>
    </row>
    <row r="74" spans="2:7" s="36" customFormat="1" ht="20.100000000000001" customHeight="1" x14ac:dyDescent="0.2">
      <c r="B74" s="44"/>
      <c r="C74" s="80" t="s">
        <v>134</v>
      </c>
      <c r="D74" s="320" t="s">
        <v>201</v>
      </c>
      <c r="E74" s="320"/>
      <c r="F74" s="320"/>
      <c r="G74" s="321"/>
    </row>
    <row r="75" spans="2:7" s="36" customFormat="1" ht="20.100000000000001" customHeight="1" x14ac:dyDescent="0.2">
      <c r="B75" s="44"/>
      <c r="C75" s="80" t="s">
        <v>134</v>
      </c>
      <c r="D75" s="320" t="s">
        <v>202</v>
      </c>
      <c r="E75" s="320"/>
      <c r="F75" s="320"/>
      <c r="G75" s="321"/>
    </row>
    <row r="76" spans="2:7" s="36" customFormat="1" ht="20.100000000000001" customHeight="1" x14ac:dyDescent="0.2">
      <c r="B76" s="44"/>
      <c r="C76" s="80" t="s">
        <v>134</v>
      </c>
      <c r="D76" s="320" t="s">
        <v>203</v>
      </c>
      <c r="E76" s="320"/>
      <c r="F76" s="320"/>
      <c r="G76" s="321"/>
    </row>
    <row r="77" spans="2:7" s="36" customFormat="1" ht="20.100000000000001" customHeight="1" x14ac:dyDescent="0.2">
      <c r="B77" s="44"/>
      <c r="C77" s="80" t="s">
        <v>134</v>
      </c>
      <c r="D77" s="320" t="s">
        <v>200</v>
      </c>
      <c r="E77" s="320"/>
      <c r="F77" s="320"/>
      <c r="G77" s="321"/>
    </row>
    <row r="78" spans="2:7" s="36" customFormat="1" ht="20.100000000000001" customHeight="1" x14ac:dyDescent="0.2">
      <c r="B78" s="313" t="s">
        <v>280</v>
      </c>
      <c r="C78" s="314"/>
      <c r="D78" s="314"/>
      <c r="E78" s="314"/>
      <c r="F78" s="314"/>
      <c r="G78" s="317"/>
    </row>
    <row r="79" spans="2:7" s="36" customFormat="1" ht="20.100000000000001" customHeight="1" x14ac:dyDescent="0.2">
      <c r="B79" s="44"/>
      <c r="C79" s="80" t="s">
        <v>134</v>
      </c>
      <c r="D79" s="320" t="s">
        <v>281</v>
      </c>
      <c r="E79" s="320"/>
      <c r="F79" s="320"/>
      <c r="G79" s="321"/>
    </row>
    <row r="80" spans="2:7" s="36" customFormat="1" ht="20.100000000000001" customHeight="1" x14ac:dyDescent="0.2">
      <c r="B80" s="44"/>
      <c r="C80" s="80" t="s">
        <v>134</v>
      </c>
      <c r="D80" s="320" t="s">
        <v>282</v>
      </c>
      <c r="E80" s="320"/>
      <c r="F80" s="320"/>
      <c r="G80" s="321"/>
    </row>
    <row r="81" spans="2:7" s="36" customFormat="1" ht="20.100000000000001" customHeight="1" x14ac:dyDescent="0.2">
      <c r="B81" s="44"/>
      <c r="C81" s="80" t="s">
        <v>134</v>
      </c>
      <c r="D81" s="320" t="s">
        <v>283</v>
      </c>
      <c r="E81" s="320"/>
      <c r="F81" s="320"/>
      <c r="G81" s="321"/>
    </row>
    <row r="82" spans="2:7" s="36" customFormat="1" ht="20.100000000000001" customHeight="1" x14ac:dyDescent="0.2">
      <c r="B82" s="44"/>
      <c r="C82" s="80" t="s">
        <v>134</v>
      </c>
      <c r="D82" s="320" t="s">
        <v>284</v>
      </c>
      <c r="E82" s="320"/>
      <c r="F82" s="320"/>
      <c r="G82" s="321"/>
    </row>
    <row r="83" spans="2:7" s="36" customFormat="1" ht="20.100000000000001" customHeight="1" x14ac:dyDescent="0.2">
      <c r="B83" s="44"/>
      <c r="C83" s="80" t="s">
        <v>134</v>
      </c>
      <c r="D83" s="320" t="s">
        <v>289</v>
      </c>
      <c r="E83" s="320"/>
      <c r="F83" s="320"/>
      <c r="G83" s="321"/>
    </row>
    <row r="84" spans="2:7" s="36" customFormat="1" ht="20.100000000000001" customHeight="1" x14ac:dyDescent="0.2">
      <c r="B84" s="44"/>
      <c r="C84" s="80" t="s">
        <v>292</v>
      </c>
      <c r="D84" s="82" t="s">
        <v>291</v>
      </c>
      <c r="E84" s="76"/>
      <c r="F84" s="76"/>
      <c r="G84" s="63"/>
    </row>
    <row r="85" spans="2:7" s="36" customFormat="1" ht="20.100000000000001" customHeight="1" x14ac:dyDescent="0.2">
      <c r="B85" s="44"/>
      <c r="C85" s="80"/>
      <c r="D85" s="320" t="s">
        <v>290</v>
      </c>
      <c r="E85" s="320"/>
      <c r="F85" s="320"/>
      <c r="G85" s="321"/>
    </row>
    <row r="86" spans="2:7" s="36" customFormat="1" ht="20.100000000000001" customHeight="1" x14ac:dyDescent="0.2">
      <c r="B86" s="44"/>
      <c r="C86" s="80" t="s">
        <v>134</v>
      </c>
      <c r="D86" s="320" t="s">
        <v>511</v>
      </c>
      <c r="E86" s="320"/>
      <c r="F86" s="320"/>
      <c r="G86" s="321"/>
    </row>
    <row r="87" spans="2:7" s="36" customFormat="1" ht="20.100000000000001" customHeight="1" x14ac:dyDescent="0.2">
      <c r="B87" s="44"/>
      <c r="C87" s="80" t="s">
        <v>134</v>
      </c>
      <c r="D87" s="320" t="s">
        <v>285</v>
      </c>
      <c r="E87" s="320"/>
      <c r="F87" s="320"/>
      <c r="G87" s="321"/>
    </row>
    <row r="88" spans="2:7" s="36" customFormat="1" ht="20.100000000000001" customHeight="1" x14ac:dyDescent="0.2">
      <c r="B88" s="44"/>
      <c r="C88" s="80" t="s">
        <v>134</v>
      </c>
      <c r="D88" s="320" t="s">
        <v>286</v>
      </c>
      <c r="E88" s="320"/>
      <c r="F88" s="320"/>
      <c r="G88" s="321"/>
    </row>
    <row r="89" spans="2:7" s="36" customFormat="1" ht="20.100000000000001" customHeight="1" x14ac:dyDescent="0.2">
      <c r="B89" s="44"/>
      <c r="C89" s="80" t="s">
        <v>134</v>
      </c>
      <c r="D89" s="320" t="s">
        <v>287</v>
      </c>
      <c r="E89" s="320"/>
      <c r="F89" s="320"/>
      <c r="G89" s="321"/>
    </row>
    <row r="90" spans="2:7" s="36" customFormat="1" ht="20.100000000000001" customHeight="1" x14ac:dyDescent="0.2">
      <c r="B90" s="40"/>
      <c r="C90" s="65" t="s">
        <v>134</v>
      </c>
      <c r="D90" s="341" t="s">
        <v>288</v>
      </c>
      <c r="E90" s="341"/>
      <c r="F90" s="341"/>
      <c r="G90" s="342"/>
    </row>
    <row r="91" spans="2:7" ht="10.15" customHeight="1" x14ac:dyDescent="0.2"/>
    <row r="92" spans="2:7" s="36" customFormat="1" ht="20.100000000000001" customHeight="1" x14ac:dyDescent="0.2">
      <c r="B92" s="46" t="s">
        <v>150</v>
      </c>
      <c r="C92" s="47"/>
      <c r="D92" s="47"/>
      <c r="E92" s="47"/>
      <c r="F92" s="47"/>
      <c r="G92" s="48"/>
    </row>
    <row r="93" spans="2:7" s="36" customFormat="1" ht="20.100000000000001" customHeight="1" x14ac:dyDescent="0.2">
      <c r="B93" s="42" t="s">
        <v>437</v>
      </c>
      <c r="C93" s="308"/>
      <c r="D93" s="307"/>
      <c r="E93" s="307"/>
      <c r="F93" s="307"/>
      <c r="G93" s="43"/>
    </row>
    <row r="94" spans="2:7" ht="20.100000000000001" customHeight="1" x14ac:dyDescent="0.2">
      <c r="B94" s="85"/>
      <c r="C94" s="78" t="s">
        <v>135</v>
      </c>
      <c r="D94" s="309" t="str">
        <f>'Pg 5'!C17</f>
        <v>the funding requested in this application may not be offered in full or may be declined</v>
      </c>
      <c r="E94" s="58"/>
      <c r="F94" s="10"/>
      <c r="G94" s="11"/>
    </row>
    <row r="95" spans="2:7" ht="20.100000000000001" customHeight="1" x14ac:dyDescent="0.2">
      <c r="B95" s="85"/>
      <c r="C95" s="78" t="s">
        <v>135</v>
      </c>
      <c r="D95" s="309" t="str">
        <f>'Pg 5'!C18</f>
        <v>the money awarded can only be used for the purpose of the project, being wraparound childcare which has been expanded or created as part of the programme</v>
      </c>
      <c r="E95" s="58"/>
      <c r="F95" s="10"/>
      <c r="G95" s="11"/>
    </row>
    <row r="96" spans="2:7" ht="20.100000000000001" customHeight="1" x14ac:dyDescent="0.2">
      <c r="B96" s="85"/>
      <c r="C96" s="78" t="s">
        <v>135</v>
      </c>
      <c r="D96" s="309" t="str">
        <f>'Pg 5'!C20</f>
        <v>the funding cannot be used to subsidise the cost of a place.  Families must pay for all sessions</v>
      </c>
      <c r="E96" s="58"/>
      <c r="F96" s="10"/>
      <c r="G96" s="11"/>
    </row>
    <row r="97" spans="2:7" ht="20.100000000000001" customHeight="1" x14ac:dyDescent="0.2">
      <c r="B97" s="85"/>
      <c r="C97" s="78" t="s">
        <v>135</v>
      </c>
      <c r="D97" s="309" t="str">
        <f>'Pg 5'!C21</f>
        <v>the funding cannot be transferred to a third party unless agreed by Norfolk County Council</v>
      </c>
      <c r="E97" s="58"/>
      <c r="F97" s="10"/>
      <c r="G97" s="11"/>
    </row>
    <row r="98" spans="2:7" ht="20.100000000000001" customHeight="1" x14ac:dyDescent="0.2">
      <c r="B98" s="85"/>
      <c r="C98" s="78" t="s">
        <v>135</v>
      </c>
      <c r="D98" s="309" t="str">
        <f>'Pg 5'!C22</f>
        <v>any unspent award will be recovered by Norfolk County Council</v>
      </c>
      <c r="E98" s="58"/>
      <c r="F98" s="10"/>
      <c r="G98" s="11"/>
    </row>
    <row r="99" spans="2:7" ht="20.100000000000001" customHeight="1" x14ac:dyDescent="0.2">
      <c r="B99" s="85"/>
      <c r="C99" s="78" t="s">
        <v>135</v>
      </c>
      <c r="D99" s="309" t="str">
        <f>'Pg 5'!C23</f>
        <v>any funding received should be shown separately in your annual accounts</v>
      </c>
      <c r="E99" s="58"/>
      <c r="F99" s="10"/>
      <c r="G99" s="11"/>
    </row>
    <row r="100" spans="2:7" ht="20.100000000000001" customHeight="1" x14ac:dyDescent="0.2">
      <c r="B100" s="85"/>
      <c r="C100" s="78" t="s">
        <v>135</v>
      </c>
      <c r="D100" s="309" t="str">
        <f>'Pg 5'!C24</f>
        <v>further information may be requested to support this application</v>
      </c>
      <c r="E100" s="58"/>
      <c r="F100" s="10"/>
      <c r="G100" s="11"/>
    </row>
    <row r="101" spans="2:7" ht="20.100000000000001" customHeight="1" x14ac:dyDescent="0.2">
      <c r="B101" s="85"/>
      <c r="C101" s="78" t="s">
        <v>135</v>
      </c>
      <c r="D101" s="309" t="str">
        <f>'Pg 5'!C25</f>
        <v>the expectation to work collaboratively in partnership with Norfolk County Council to deliver the project</v>
      </c>
      <c r="E101" s="58"/>
      <c r="F101" s="10"/>
      <c r="G101" s="11"/>
    </row>
    <row r="102" spans="2:7" ht="20.100000000000001" customHeight="1" x14ac:dyDescent="0.2">
      <c r="B102" s="85"/>
      <c r="C102" s="78" t="s">
        <v>135</v>
      </c>
      <c r="D102" s="309" t="str">
        <f>'Pg 5'!C26</f>
        <v>termly monitoring will take place to apprise progress of project, demand and financial position</v>
      </c>
      <c r="E102" s="58"/>
      <c r="F102" s="10"/>
      <c r="G102" s="11"/>
    </row>
    <row r="103" spans="2:7" ht="20.100000000000001" customHeight="1" x14ac:dyDescent="0.2">
      <c r="B103" s="85"/>
      <c r="C103" s="78" t="s">
        <v>135</v>
      </c>
      <c r="D103" s="309" t="str">
        <f>'Pg 5'!C27</f>
        <v>termly data (incl. take up and demand) must be supplied to Norfolk County Council</v>
      </c>
      <c r="E103" s="58"/>
      <c r="F103" s="10"/>
      <c r="G103" s="11"/>
    </row>
    <row r="104" spans="2:7" ht="20.100000000000001" customHeight="1" x14ac:dyDescent="0.2">
      <c r="B104" s="85"/>
      <c r="C104" s="78" t="s">
        <v>135</v>
      </c>
      <c r="D104" s="309" t="str">
        <f>'Pg 5'!C28</f>
        <v>there is a requirement to provide case studies</v>
      </c>
      <c r="G104" s="39"/>
    </row>
    <row r="105" spans="2:7" ht="20.100000000000001" customHeight="1" x14ac:dyDescent="0.2">
      <c r="B105" s="72"/>
      <c r="C105" s="66" t="s">
        <v>135</v>
      </c>
      <c r="D105" s="310" t="str">
        <f>'Pg 5'!C29</f>
        <v>conditions may be applied to the award and a Wraparound Funding Agreement will need to be signed before Funding can be received</v>
      </c>
      <c r="E105" s="22"/>
      <c r="F105" s="22"/>
      <c r="G105" s="41"/>
    </row>
  </sheetData>
  <sheetProtection algorithmName="SHA-512" hashValue="HKTsfYIWYZugerTmxIgkyQt6GGqIqjNuBPrM3yXWVDMCuD6O9P6KpOV/MLcRYYEZr7+oA8x4vQNaSGsEe6Rp9Q==" saltValue="N38He4eQt/pKDL9oPNSitQ==" spinCount="100000" sheet="1" objects="1" scenarios="1"/>
  <mergeCells count="64">
    <mergeCell ref="D77:G77"/>
    <mergeCell ref="D90:G90"/>
    <mergeCell ref="B78:G78"/>
    <mergeCell ref="D87:G87"/>
    <mergeCell ref="D88:G88"/>
    <mergeCell ref="D85:G85"/>
    <mergeCell ref="D89:G89"/>
    <mergeCell ref="D81:G81"/>
    <mergeCell ref="D82:G82"/>
    <mergeCell ref="D83:G83"/>
    <mergeCell ref="D86:G86"/>
    <mergeCell ref="D80:G80"/>
    <mergeCell ref="B10:G10"/>
    <mergeCell ref="D54:G54"/>
    <mergeCell ref="D55:G55"/>
    <mergeCell ref="D79:G79"/>
    <mergeCell ref="B24:G24"/>
    <mergeCell ref="D44:G44"/>
    <mergeCell ref="B40:G40"/>
    <mergeCell ref="B73:G73"/>
    <mergeCell ref="D74:G74"/>
    <mergeCell ref="D76:G76"/>
    <mergeCell ref="D69:G69"/>
    <mergeCell ref="D52:G52"/>
    <mergeCell ref="D53:G53"/>
    <mergeCell ref="D57:G57"/>
    <mergeCell ref="D58:G58"/>
    <mergeCell ref="D63:G63"/>
    <mergeCell ref="B3:G3"/>
    <mergeCell ref="B4:G4"/>
    <mergeCell ref="B6:G6"/>
    <mergeCell ref="B7:G8"/>
    <mergeCell ref="B9:G9"/>
    <mergeCell ref="B41:G41"/>
    <mergeCell ref="D75:G75"/>
    <mergeCell ref="D47:G47"/>
    <mergeCell ref="D71:G71"/>
    <mergeCell ref="D66:G66"/>
    <mergeCell ref="D67:G67"/>
    <mergeCell ref="D68:G68"/>
    <mergeCell ref="D64:G64"/>
    <mergeCell ref="C51:D51"/>
    <mergeCell ref="D43:G43"/>
    <mergeCell ref="D62:G62"/>
    <mergeCell ref="C56:D56"/>
    <mergeCell ref="D46:G46"/>
    <mergeCell ref="D45:G45"/>
    <mergeCell ref="D48:G48"/>
    <mergeCell ref="B12:E12"/>
    <mergeCell ref="D59:G59"/>
    <mergeCell ref="B30:G30"/>
    <mergeCell ref="B50:G50"/>
    <mergeCell ref="B14:G14"/>
    <mergeCell ref="B26:G26"/>
    <mergeCell ref="B28:G28"/>
    <mergeCell ref="B20:G20"/>
    <mergeCell ref="B22:G22"/>
    <mergeCell ref="B18:G18"/>
    <mergeCell ref="C34:D34"/>
    <mergeCell ref="C35:D35"/>
    <mergeCell ref="C36:D36"/>
    <mergeCell ref="C37:D37"/>
    <mergeCell ref="B16:G16"/>
    <mergeCell ref="D42:G42"/>
  </mergeCells>
  <hyperlinks>
    <hyperlink ref="B7" r:id="rId1" display="National Wraparound Childcare Programe Handbook" xr:uid="{59BC371A-5FE2-47AB-816B-222E4468818C}"/>
    <hyperlink ref="E35" r:id="rId2" xr:uid="{DA13C086-F7AC-45C2-8376-F65DC2537482}"/>
    <hyperlink ref="E36" r:id="rId3" xr:uid="{500933AA-71E4-43F8-B77C-BAC34A5C3567}"/>
    <hyperlink ref="E37" r:id="rId4" xr:uid="{B6D5ED52-603F-41F4-B245-D012AFB0E9ED}"/>
    <hyperlink ref="F36" r:id="rId5" xr:uid="{2EFFFFA1-DC90-401B-91B1-01885DD62931}"/>
  </hyperlinks>
  <printOptions horizontalCentered="1"/>
  <pageMargins left="0.39370078740157483" right="0.39370078740157483" top="0.39370078740157483" bottom="0.39370078740157483" header="0.31496062992125984" footer="0.19685039370078741"/>
  <pageSetup paperSize="9" scale="94" orientation="portrait" r:id="rId6"/>
  <headerFooter alignWithMargins="0">
    <oddFooter>&amp;C&amp;8&amp;D</oddFooter>
  </headerFooter>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EA85-44D1-4799-81CF-A22B3A052190}">
  <sheetPr>
    <tabColor rgb="FF0070C0"/>
    <pageSetUpPr fitToPage="1"/>
  </sheetPr>
  <dimension ref="A1:AS54"/>
  <sheetViews>
    <sheetView showGridLines="0" zoomScaleNormal="100" workbookViewId="0">
      <selection activeCell="F13" sqref="F13"/>
    </sheetView>
  </sheetViews>
  <sheetFormatPr defaultColWidth="9.140625" defaultRowHeight="20.100000000000001" customHeight="1" x14ac:dyDescent="0.2"/>
  <cols>
    <col min="1" max="3" width="2.7109375" style="9" customWidth="1"/>
    <col min="4" max="4" width="35.7109375" style="9" customWidth="1"/>
    <col min="5" max="5" width="0.85546875" style="9" customWidth="1"/>
    <col min="6" max="6" width="15.7109375" style="9" customWidth="1"/>
    <col min="7" max="9" width="0.85546875" style="9" customWidth="1"/>
    <col min="10" max="14" width="3.28515625" style="9" customWidth="1"/>
    <col min="15" max="15" width="1.7109375" style="9" customWidth="1"/>
    <col min="16" max="20" width="3.28515625" style="9" customWidth="1"/>
    <col min="21" max="21" width="1.7109375" style="9" customWidth="1"/>
    <col min="22" max="26" width="3.28515625" style="9" customWidth="1"/>
    <col min="27" max="27" width="1.7109375" style="9" customWidth="1"/>
    <col min="28" max="32" width="3.28515625" style="9" customWidth="1"/>
    <col min="33" max="33" width="1.7109375" style="9" customWidth="1"/>
    <col min="34" max="38" width="3.28515625" style="9" customWidth="1"/>
    <col min="39" max="39" width="1.7109375" style="9" customWidth="1"/>
    <col min="40" max="44" width="3.28515625" style="9" customWidth="1"/>
    <col min="45" max="16384" width="9.140625" style="9"/>
  </cols>
  <sheetData>
    <row r="1" spans="1:45" ht="4.9000000000000004" customHeight="1" x14ac:dyDescent="0.2">
      <c r="A1" s="115"/>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48"/>
    </row>
    <row r="2" spans="1:45" ht="22.15" customHeight="1" x14ac:dyDescent="0.2">
      <c r="A2" s="118" t="s">
        <v>94</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458"/>
      <c r="AK2" s="458"/>
      <c r="AL2" s="458"/>
      <c r="AM2" s="458"/>
      <c r="AN2" s="458"/>
      <c r="AO2" s="458"/>
      <c r="AP2" s="458"/>
      <c r="AQ2" s="458"/>
      <c r="AR2" s="459"/>
    </row>
    <row r="3" spans="1:45" ht="4.9000000000000004" customHeight="1" x14ac:dyDescent="0.2">
      <c r="A3" s="460" t="str">
        <f>'Pg 1'!D6</f>
        <v>name of PROVIDER</v>
      </c>
      <c r="B3" s="461"/>
      <c r="C3" s="461"/>
      <c r="D3" s="461"/>
      <c r="E3" s="461"/>
      <c r="F3" s="461"/>
      <c r="G3" s="461"/>
      <c r="H3" s="461"/>
      <c r="I3" s="461"/>
      <c r="J3" s="461"/>
      <c r="K3" s="120"/>
      <c r="L3" s="120"/>
      <c r="M3" s="120"/>
      <c r="N3" s="120"/>
      <c r="O3" s="120"/>
      <c r="P3" s="120"/>
      <c r="Q3" s="120"/>
      <c r="R3" s="120"/>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49"/>
    </row>
    <row r="4" spans="1:45" ht="15" customHeight="1" x14ac:dyDescent="0.2">
      <c r="A4" s="460"/>
      <c r="B4" s="461"/>
      <c r="C4" s="461"/>
      <c r="D4" s="461"/>
      <c r="E4" s="461"/>
      <c r="F4" s="461"/>
      <c r="G4" s="461"/>
      <c r="H4" s="461"/>
      <c r="I4" s="461"/>
      <c r="J4" s="461"/>
      <c r="K4" s="120"/>
      <c r="L4" s="120"/>
      <c r="M4" s="120"/>
      <c r="N4" s="120"/>
      <c r="O4" s="120"/>
      <c r="P4" s="120"/>
      <c r="Q4" s="120"/>
      <c r="R4" s="120"/>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49"/>
    </row>
    <row r="5" spans="1:45" ht="4.9000000000000004" customHeight="1" x14ac:dyDescent="0.2">
      <c r="A5" s="462"/>
      <c r="B5" s="401"/>
      <c r="C5" s="401"/>
      <c r="D5" s="401"/>
      <c r="E5" s="401"/>
      <c r="F5" s="401"/>
      <c r="G5" s="401"/>
      <c r="H5" s="401"/>
      <c r="I5" s="401"/>
      <c r="J5" s="401"/>
      <c r="K5" s="150"/>
      <c r="L5" s="150"/>
      <c r="M5" s="150"/>
      <c r="N5" s="150"/>
      <c r="O5" s="122"/>
      <c r="P5" s="122"/>
      <c r="Q5" s="150"/>
      <c r="R5" s="150"/>
      <c r="S5" s="150"/>
      <c r="T5" s="150"/>
      <c r="U5" s="402"/>
      <c r="V5" s="402"/>
      <c r="W5" s="402"/>
      <c r="X5" s="402"/>
      <c r="Y5" s="402"/>
      <c r="Z5" s="402"/>
      <c r="AA5" s="402"/>
      <c r="AB5" s="402"/>
      <c r="AC5" s="150"/>
      <c r="AD5" s="150"/>
      <c r="AE5" s="150"/>
      <c r="AF5" s="150"/>
      <c r="AG5" s="123"/>
      <c r="AH5" s="122"/>
      <c r="AI5" s="122"/>
      <c r="AJ5" s="122"/>
      <c r="AK5" s="122"/>
      <c r="AL5" s="122"/>
      <c r="AM5" s="122"/>
      <c r="AN5" s="122"/>
      <c r="AO5" s="122"/>
      <c r="AP5" s="122"/>
      <c r="AQ5" s="122"/>
      <c r="AR5" s="124"/>
    </row>
    <row r="6" spans="1:45" ht="5.0999999999999996" customHeight="1" x14ac:dyDescent="0.2">
      <c r="A6" s="16"/>
      <c r="B6" s="16"/>
    </row>
    <row r="7" spans="1:45" ht="19.899999999999999" customHeight="1" x14ac:dyDescent="0.2">
      <c r="B7" s="151" t="s">
        <v>415</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45" ht="5.0999999999999996" customHeight="1" x14ac:dyDescent="0.2">
      <c r="A8" s="16"/>
      <c r="B8" s="16"/>
    </row>
    <row r="9" spans="1:45" ht="19.899999999999999" customHeight="1" x14ac:dyDescent="0.2">
      <c r="B9" s="32"/>
      <c r="C9" s="32" t="s">
        <v>60</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1:45" ht="4.9000000000000004" customHeight="1" x14ac:dyDescent="0.2">
      <c r="B10" s="32"/>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row>
    <row r="11" spans="1:45" ht="15" customHeight="1" x14ac:dyDescent="0.2">
      <c r="B11" s="32"/>
      <c r="D11" s="153" t="s">
        <v>124</v>
      </c>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row>
    <row r="12" spans="1:45" ht="4.9000000000000004" customHeight="1" x14ac:dyDescent="0.2">
      <c r="B12" s="32"/>
      <c r="D12" s="154"/>
      <c r="E12" s="154"/>
      <c r="F12" s="154"/>
      <c r="G12" s="154"/>
      <c r="H12" s="154"/>
      <c r="I12" s="154"/>
      <c r="J12" s="154"/>
      <c r="K12" s="154"/>
      <c r="L12" s="154"/>
      <c r="M12" s="154"/>
      <c r="N12" s="154"/>
      <c r="O12" s="19"/>
      <c r="P12" s="155"/>
      <c r="Q12" s="155"/>
      <c r="R12" s="155"/>
      <c r="S12" s="155"/>
      <c r="T12" s="155"/>
      <c r="U12" s="156"/>
      <c r="V12" s="155"/>
      <c r="W12" s="155"/>
      <c r="X12" s="155"/>
      <c r="Y12" s="155"/>
      <c r="Z12" s="155"/>
      <c r="AA12" s="156"/>
      <c r="AB12" s="155"/>
      <c r="AC12" s="155"/>
      <c r="AD12" s="155"/>
      <c r="AE12" s="155"/>
      <c r="AF12" s="155"/>
      <c r="AG12" s="156"/>
      <c r="AH12" s="155"/>
      <c r="AI12" s="155"/>
      <c r="AJ12" s="155"/>
      <c r="AK12" s="155"/>
      <c r="AL12" s="155"/>
      <c r="AM12" s="156"/>
      <c r="AN12" s="155"/>
      <c r="AO12" s="155"/>
      <c r="AP12" s="155"/>
      <c r="AQ12" s="155"/>
      <c r="AR12" s="155"/>
    </row>
    <row r="13" spans="1:45" ht="19.899999999999999" customHeight="1" x14ac:dyDescent="0.2">
      <c r="B13" s="32"/>
      <c r="C13" s="49"/>
      <c r="D13" s="130" t="s">
        <v>107</v>
      </c>
      <c r="E13" s="130"/>
      <c r="F13" s="34" t="s">
        <v>32</v>
      </c>
      <c r="H13" s="157"/>
      <c r="P13" s="463" t="s">
        <v>84</v>
      </c>
      <c r="Q13" s="463"/>
      <c r="R13" s="463"/>
      <c r="S13" s="463"/>
      <c r="T13" s="463"/>
      <c r="U13" s="19"/>
      <c r="V13" s="463" t="s">
        <v>85</v>
      </c>
      <c r="W13" s="463"/>
      <c r="X13" s="463"/>
      <c r="Y13" s="463"/>
      <c r="Z13" s="463"/>
      <c r="AA13" s="19"/>
      <c r="AB13" s="463" t="s">
        <v>86</v>
      </c>
      <c r="AC13" s="463"/>
      <c r="AD13" s="463"/>
      <c r="AE13" s="463"/>
      <c r="AF13" s="463"/>
      <c r="AG13" s="19"/>
      <c r="AH13" s="463" t="s">
        <v>87</v>
      </c>
      <c r="AI13" s="463"/>
      <c r="AJ13" s="463"/>
      <c r="AK13" s="463"/>
      <c r="AL13" s="463"/>
      <c r="AM13" s="19"/>
      <c r="AN13" s="463" t="s">
        <v>88</v>
      </c>
      <c r="AO13" s="463"/>
      <c r="AP13" s="463"/>
      <c r="AQ13" s="463"/>
      <c r="AR13" s="463"/>
    </row>
    <row r="14" spans="1:45" ht="4.9000000000000004" customHeight="1" x14ac:dyDescent="0.2">
      <c r="B14" s="32"/>
      <c r="C14" s="49"/>
      <c r="D14" s="158"/>
      <c r="E14" s="158"/>
      <c r="F14" s="49"/>
      <c r="H14" s="159"/>
      <c r="I14" s="130"/>
      <c r="J14" s="130"/>
      <c r="K14" s="130"/>
      <c r="L14" s="130"/>
      <c r="M14" s="130"/>
      <c r="O14" s="130"/>
      <c r="P14" s="155"/>
      <c r="Q14" s="155"/>
      <c r="R14" s="155"/>
      <c r="S14" s="155"/>
      <c r="T14" s="155"/>
      <c r="U14" s="156"/>
      <c r="V14" s="155"/>
      <c r="W14" s="155"/>
      <c r="X14" s="155"/>
      <c r="Y14" s="155"/>
      <c r="Z14" s="155"/>
      <c r="AA14" s="156"/>
      <c r="AB14" s="155"/>
      <c r="AC14" s="155"/>
      <c r="AD14" s="155"/>
      <c r="AE14" s="155"/>
      <c r="AF14" s="155"/>
      <c r="AG14" s="156"/>
      <c r="AH14" s="155"/>
      <c r="AI14" s="155"/>
      <c r="AJ14" s="155"/>
      <c r="AK14" s="155"/>
      <c r="AL14" s="155"/>
      <c r="AM14" s="156"/>
      <c r="AN14" s="155"/>
      <c r="AO14" s="155"/>
      <c r="AP14" s="155"/>
      <c r="AQ14" s="155"/>
      <c r="AR14" s="155"/>
      <c r="AS14" s="130"/>
    </row>
    <row r="15" spans="1:45" ht="19.899999999999999" customHeight="1" x14ac:dyDescent="0.2">
      <c r="B15" s="32"/>
      <c r="C15" s="49"/>
      <c r="D15" s="130" t="s">
        <v>110</v>
      </c>
      <c r="E15" s="130"/>
      <c r="F15" s="34" t="s">
        <v>32</v>
      </c>
      <c r="H15" s="159"/>
      <c r="I15" s="130"/>
      <c r="J15" s="130"/>
      <c r="K15" s="130"/>
      <c r="N15" s="130" t="s">
        <v>113</v>
      </c>
      <c r="P15" s="466"/>
      <c r="Q15" s="467"/>
      <c r="R15" s="467"/>
      <c r="S15" s="467"/>
      <c r="T15" s="468"/>
      <c r="U15" s="30"/>
      <c r="V15" s="466"/>
      <c r="W15" s="467"/>
      <c r="X15" s="467"/>
      <c r="Y15" s="467"/>
      <c r="Z15" s="468"/>
      <c r="AA15" s="26"/>
      <c r="AB15" s="466"/>
      <c r="AC15" s="467"/>
      <c r="AD15" s="467"/>
      <c r="AE15" s="467"/>
      <c r="AF15" s="468"/>
      <c r="AG15" s="26"/>
      <c r="AH15" s="466"/>
      <c r="AI15" s="467"/>
      <c r="AJ15" s="467"/>
      <c r="AK15" s="467"/>
      <c r="AL15" s="468"/>
      <c r="AM15" s="26"/>
      <c r="AN15" s="466"/>
      <c r="AO15" s="467"/>
      <c r="AP15" s="467"/>
      <c r="AQ15" s="467"/>
      <c r="AR15" s="468"/>
      <c r="AS15" s="130"/>
    </row>
    <row r="16" spans="1:45" ht="4.9000000000000004" customHeight="1" x14ac:dyDescent="0.2">
      <c r="B16" s="32"/>
      <c r="C16" s="49"/>
      <c r="D16" s="158"/>
      <c r="E16" s="158"/>
      <c r="F16" s="49"/>
      <c r="H16" s="159"/>
      <c r="I16" s="130"/>
      <c r="J16" s="130"/>
      <c r="K16" s="130"/>
      <c r="L16" s="130"/>
      <c r="M16" s="130"/>
      <c r="N16" s="130"/>
      <c r="O16" s="130"/>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130"/>
    </row>
    <row r="17" spans="1:45" ht="19.899999999999999" customHeight="1" x14ac:dyDescent="0.2">
      <c r="B17" s="32"/>
      <c r="C17" s="49"/>
      <c r="D17" s="130" t="s">
        <v>104</v>
      </c>
      <c r="E17" s="130"/>
      <c r="F17" s="34" t="s">
        <v>32</v>
      </c>
      <c r="H17" s="159"/>
      <c r="I17" s="130"/>
      <c r="J17" s="130"/>
      <c r="K17" s="130"/>
      <c r="L17" s="130"/>
      <c r="M17" s="130"/>
      <c r="N17" s="130" t="s">
        <v>306</v>
      </c>
      <c r="O17" s="130"/>
      <c r="P17" s="464"/>
      <c r="Q17" s="464"/>
      <c r="R17" s="464"/>
      <c r="S17" s="464"/>
      <c r="T17" s="464"/>
      <c r="U17" s="30"/>
      <c r="V17" s="464"/>
      <c r="W17" s="464"/>
      <c r="X17" s="464"/>
      <c r="Y17" s="464"/>
      <c r="Z17" s="464"/>
      <c r="AA17" s="26"/>
      <c r="AB17" s="464"/>
      <c r="AC17" s="464"/>
      <c r="AD17" s="464"/>
      <c r="AE17" s="464"/>
      <c r="AF17" s="464"/>
      <c r="AG17" s="26"/>
      <c r="AH17" s="464"/>
      <c r="AI17" s="464"/>
      <c r="AJ17" s="464"/>
      <c r="AK17" s="464"/>
      <c r="AL17" s="464"/>
      <c r="AM17" s="26"/>
      <c r="AN17" s="464"/>
      <c r="AO17" s="464"/>
      <c r="AP17" s="464"/>
      <c r="AQ17" s="464"/>
      <c r="AR17" s="464"/>
      <c r="AS17" s="130"/>
    </row>
    <row r="18" spans="1:45" ht="4.9000000000000004" customHeight="1" x14ac:dyDescent="0.2">
      <c r="A18" s="16"/>
      <c r="B18" s="32"/>
    </row>
    <row r="19" spans="1:45" ht="15" customHeight="1" x14ac:dyDescent="0.2">
      <c r="B19" s="32"/>
      <c r="D19" s="153" t="s">
        <v>125</v>
      </c>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row>
    <row r="20" spans="1:45" ht="4.9000000000000004" customHeight="1" x14ac:dyDescent="0.2">
      <c r="B20" s="32"/>
      <c r="D20" s="154"/>
      <c r="E20" s="154"/>
      <c r="F20" s="154"/>
      <c r="G20" s="154"/>
      <c r="H20" s="154"/>
      <c r="I20" s="154"/>
      <c r="J20" s="154"/>
      <c r="K20" s="154"/>
      <c r="L20" s="154"/>
      <c r="M20" s="154"/>
      <c r="N20" s="154"/>
      <c r="O20" s="19"/>
      <c r="P20" s="155"/>
      <c r="Q20" s="155"/>
      <c r="R20" s="155"/>
      <c r="S20" s="155"/>
      <c r="T20" s="155"/>
      <c r="U20" s="156"/>
      <c r="V20" s="155"/>
      <c r="W20" s="155"/>
      <c r="X20" s="155"/>
      <c r="Y20" s="155"/>
      <c r="Z20" s="155"/>
      <c r="AA20" s="156"/>
      <c r="AB20" s="155"/>
      <c r="AC20" s="155"/>
      <c r="AD20" s="155"/>
      <c r="AE20" s="155"/>
      <c r="AF20" s="155"/>
      <c r="AG20" s="156"/>
      <c r="AH20" s="155"/>
      <c r="AI20" s="155"/>
      <c r="AJ20" s="155"/>
      <c r="AK20" s="155"/>
      <c r="AL20" s="155"/>
      <c r="AM20" s="156"/>
      <c r="AN20" s="155"/>
      <c r="AO20" s="155"/>
      <c r="AP20" s="155"/>
      <c r="AQ20" s="155"/>
      <c r="AR20" s="155"/>
    </row>
    <row r="21" spans="1:45" ht="19.899999999999999" customHeight="1" x14ac:dyDescent="0.2">
      <c r="B21" s="32"/>
      <c r="C21" s="49"/>
      <c r="D21" s="130" t="s">
        <v>107</v>
      </c>
      <c r="E21" s="130"/>
      <c r="F21" s="34" t="s">
        <v>32</v>
      </c>
      <c r="H21" s="157"/>
      <c r="P21" s="463" t="s">
        <v>84</v>
      </c>
      <c r="Q21" s="463"/>
      <c r="R21" s="463"/>
      <c r="S21" s="463"/>
      <c r="T21" s="463"/>
      <c r="U21" s="19"/>
      <c r="V21" s="463" t="s">
        <v>85</v>
      </c>
      <c r="W21" s="463"/>
      <c r="X21" s="463"/>
      <c r="Y21" s="463"/>
      <c r="Z21" s="463"/>
      <c r="AA21" s="19"/>
      <c r="AB21" s="463" t="s">
        <v>86</v>
      </c>
      <c r="AC21" s="463"/>
      <c r="AD21" s="463"/>
      <c r="AE21" s="463"/>
      <c r="AF21" s="463"/>
      <c r="AG21" s="19"/>
      <c r="AH21" s="463" t="s">
        <v>87</v>
      </c>
      <c r="AI21" s="463"/>
      <c r="AJ21" s="463"/>
      <c r="AK21" s="463"/>
      <c r="AL21" s="463"/>
      <c r="AM21" s="19"/>
      <c r="AN21" s="463" t="s">
        <v>88</v>
      </c>
      <c r="AO21" s="463"/>
      <c r="AP21" s="463"/>
      <c r="AQ21" s="463"/>
      <c r="AR21" s="463"/>
    </row>
    <row r="22" spans="1:45" ht="4.9000000000000004" customHeight="1" x14ac:dyDescent="0.2">
      <c r="B22" s="32"/>
      <c r="C22" s="49"/>
      <c r="D22" s="158"/>
      <c r="E22" s="158"/>
      <c r="F22" s="49"/>
      <c r="H22" s="159"/>
      <c r="I22" s="130"/>
      <c r="J22" s="130"/>
      <c r="K22" s="130"/>
      <c r="L22" s="130"/>
      <c r="M22" s="130"/>
      <c r="O22" s="130"/>
      <c r="P22" s="155"/>
      <c r="Q22" s="155"/>
      <c r="R22" s="155"/>
      <c r="S22" s="155"/>
      <c r="T22" s="155"/>
      <c r="U22" s="156"/>
      <c r="V22" s="155"/>
      <c r="W22" s="155"/>
      <c r="X22" s="155"/>
      <c r="Y22" s="155"/>
      <c r="Z22" s="155"/>
      <c r="AA22" s="156"/>
      <c r="AB22" s="155"/>
      <c r="AC22" s="155"/>
      <c r="AD22" s="155"/>
      <c r="AE22" s="155"/>
      <c r="AF22" s="155"/>
      <c r="AG22" s="156"/>
      <c r="AH22" s="155"/>
      <c r="AI22" s="155"/>
      <c r="AJ22" s="155"/>
      <c r="AK22" s="155"/>
      <c r="AL22" s="155"/>
      <c r="AM22" s="156"/>
      <c r="AN22" s="155"/>
      <c r="AO22" s="155"/>
      <c r="AP22" s="155"/>
      <c r="AQ22" s="155"/>
      <c r="AR22" s="155"/>
      <c r="AS22" s="130"/>
    </row>
    <row r="23" spans="1:45" ht="19.899999999999999" customHeight="1" x14ac:dyDescent="0.2">
      <c r="B23" s="32"/>
      <c r="C23" s="49"/>
      <c r="D23" s="130" t="s">
        <v>110</v>
      </c>
      <c r="E23" s="130"/>
      <c r="F23" s="34" t="s">
        <v>32</v>
      </c>
      <c r="H23" s="159"/>
      <c r="I23" s="130"/>
      <c r="J23" s="130"/>
      <c r="K23" s="130"/>
      <c r="N23" s="130" t="s">
        <v>113</v>
      </c>
      <c r="P23" s="466"/>
      <c r="Q23" s="467"/>
      <c r="R23" s="467"/>
      <c r="S23" s="467"/>
      <c r="T23" s="468"/>
      <c r="U23" s="30"/>
      <c r="V23" s="466"/>
      <c r="W23" s="467"/>
      <c r="X23" s="467"/>
      <c r="Y23" s="467"/>
      <c r="Z23" s="468"/>
      <c r="AA23" s="26"/>
      <c r="AB23" s="466"/>
      <c r="AC23" s="467"/>
      <c r="AD23" s="467"/>
      <c r="AE23" s="467"/>
      <c r="AF23" s="468"/>
      <c r="AG23" s="26"/>
      <c r="AH23" s="466"/>
      <c r="AI23" s="467"/>
      <c r="AJ23" s="467"/>
      <c r="AK23" s="467"/>
      <c r="AL23" s="468"/>
      <c r="AM23" s="26"/>
      <c r="AN23" s="466"/>
      <c r="AO23" s="467"/>
      <c r="AP23" s="467"/>
      <c r="AQ23" s="467"/>
      <c r="AR23" s="468"/>
      <c r="AS23" s="130"/>
    </row>
    <row r="24" spans="1:45" ht="4.9000000000000004" customHeight="1" x14ac:dyDescent="0.2">
      <c r="B24" s="32"/>
      <c r="C24" s="49"/>
      <c r="D24" s="158"/>
      <c r="E24" s="158"/>
      <c r="F24" s="49"/>
      <c r="H24" s="159"/>
      <c r="I24" s="130"/>
      <c r="J24" s="130"/>
      <c r="K24" s="130"/>
      <c r="L24" s="130"/>
      <c r="M24" s="130"/>
      <c r="N24" s="130"/>
      <c r="O24" s="130"/>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130"/>
    </row>
    <row r="25" spans="1:45" ht="19.899999999999999" customHeight="1" x14ac:dyDescent="0.2">
      <c r="B25" s="32"/>
      <c r="C25" s="49"/>
      <c r="D25" s="130" t="s">
        <v>104</v>
      </c>
      <c r="E25" s="130"/>
      <c r="F25" s="34" t="s">
        <v>32</v>
      </c>
      <c r="H25" s="159"/>
      <c r="I25" s="130"/>
      <c r="J25" s="130"/>
      <c r="K25" s="130"/>
      <c r="L25" s="130"/>
      <c r="M25" s="130"/>
      <c r="N25" s="130" t="s">
        <v>306</v>
      </c>
      <c r="O25" s="130"/>
      <c r="P25" s="464"/>
      <c r="Q25" s="464"/>
      <c r="R25" s="464"/>
      <c r="S25" s="464"/>
      <c r="T25" s="464"/>
      <c r="U25" s="30"/>
      <c r="V25" s="464"/>
      <c r="W25" s="464"/>
      <c r="X25" s="464"/>
      <c r="Y25" s="464"/>
      <c r="Z25" s="464"/>
      <c r="AA25" s="26"/>
      <c r="AB25" s="464"/>
      <c r="AC25" s="464"/>
      <c r="AD25" s="464"/>
      <c r="AE25" s="464"/>
      <c r="AF25" s="464"/>
      <c r="AG25" s="26"/>
      <c r="AH25" s="464"/>
      <c r="AI25" s="464"/>
      <c r="AJ25" s="464"/>
      <c r="AK25" s="464"/>
      <c r="AL25" s="464"/>
      <c r="AM25" s="26"/>
      <c r="AN25" s="464"/>
      <c r="AO25" s="464"/>
      <c r="AP25" s="464"/>
      <c r="AQ25" s="464"/>
      <c r="AR25" s="464"/>
      <c r="AS25" s="130"/>
    </row>
    <row r="26" spans="1:45" ht="4.9000000000000004" customHeight="1" x14ac:dyDescent="0.2">
      <c r="A26" s="16"/>
      <c r="B26" s="32"/>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row>
    <row r="27" spans="1:45" ht="4.9000000000000004" customHeight="1" x14ac:dyDescent="0.2">
      <c r="A27" s="16"/>
      <c r="B27" s="32"/>
    </row>
    <row r="28" spans="1:45" ht="19.899999999999999" customHeight="1" x14ac:dyDescent="0.2">
      <c r="A28" s="16"/>
      <c r="B28" s="32"/>
      <c r="H28" s="130" t="s">
        <v>114</v>
      </c>
      <c r="J28" s="465"/>
      <c r="K28" s="465"/>
      <c r="L28" s="465"/>
      <c r="M28" s="465"/>
      <c r="N28" s="465"/>
      <c r="Z28" s="130" t="s">
        <v>115</v>
      </c>
      <c r="AB28" s="465" t="s">
        <v>32</v>
      </c>
      <c r="AC28" s="465"/>
      <c r="AD28" s="465"/>
      <c r="AE28" s="465"/>
      <c r="AF28" s="465"/>
    </row>
    <row r="29" spans="1:45" ht="4.9000000000000004" customHeight="1" x14ac:dyDescent="0.2">
      <c r="A29" s="16"/>
      <c r="B29" s="32"/>
    </row>
    <row r="30" spans="1:45" ht="19.899999999999999" customHeight="1" x14ac:dyDescent="0.2">
      <c r="A30" s="16"/>
      <c r="B30" s="32"/>
      <c r="G30" s="15"/>
      <c r="N30" s="15" t="s">
        <v>333</v>
      </c>
      <c r="O30" s="50"/>
      <c r="P30" s="465" t="s">
        <v>32</v>
      </c>
      <c r="Q30" s="465"/>
      <c r="R30" s="465"/>
      <c r="S30" s="465"/>
      <c r="T30" s="465"/>
      <c r="AR30" s="160"/>
    </row>
    <row r="31" spans="1:45" ht="4.9000000000000004" customHeight="1" x14ac:dyDescent="0.2">
      <c r="A31" s="16"/>
      <c r="B31" s="32"/>
      <c r="G31" s="10"/>
      <c r="H31" s="10"/>
    </row>
    <row r="32" spans="1:45" ht="19.899999999999999" customHeight="1" x14ac:dyDescent="0.2">
      <c r="A32" s="16"/>
      <c r="B32" s="32"/>
      <c r="G32" s="15"/>
      <c r="H32" s="15" t="s">
        <v>109</v>
      </c>
      <c r="J32" s="469" t="s">
        <v>32</v>
      </c>
      <c r="K32" s="470"/>
      <c r="L32" s="470"/>
      <c r="M32" s="470"/>
      <c r="N32" s="470"/>
      <c r="O32" s="470"/>
      <c r="P32" s="470"/>
      <c r="Q32" s="470"/>
      <c r="R32" s="470"/>
      <c r="S32" s="470"/>
      <c r="T32" s="471"/>
      <c r="AB32" s="130" t="s">
        <v>144</v>
      </c>
      <c r="AC32" s="386"/>
      <c r="AD32" s="387"/>
      <c r="AE32" s="387"/>
      <c r="AF32" s="387"/>
      <c r="AG32" s="387"/>
      <c r="AH32" s="387"/>
      <c r="AI32" s="387"/>
      <c r="AJ32" s="387"/>
      <c r="AK32" s="387"/>
      <c r="AL32" s="387"/>
      <c r="AM32" s="387"/>
      <c r="AN32" s="387"/>
      <c r="AO32" s="387"/>
      <c r="AP32" s="387"/>
      <c r="AQ32" s="387"/>
      <c r="AR32" s="388"/>
    </row>
    <row r="33" spans="1:44" ht="5.0999999999999996" customHeight="1" x14ac:dyDescent="0.2">
      <c r="A33" s="16"/>
      <c r="B33" s="16"/>
    </row>
    <row r="34" spans="1:44" ht="19.899999999999999" customHeight="1" x14ac:dyDescent="0.2">
      <c r="B34" s="32"/>
      <c r="C34" s="32" t="s">
        <v>101</v>
      </c>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row>
    <row r="35" spans="1:44" ht="4.9000000000000004" customHeight="1" x14ac:dyDescent="0.2">
      <c r="A35" s="16"/>
      <c r="B35" s="32"/>
    </row>
    <row r="36" spans="1:44" ht="15" customHeight="1" x14ac:dyDescent="0.2">
      <c r="B36" s="32"/>
      <c r="I36" s="19"/>
      <c r="J36" s="475" t="s">
        <v>334</v>
      </c>
      <c r="K36" s="475"/>
      <c r="L36" s="475"/>
      <c r="M36" s="475"/>
      <c r="N36" s="475"/>
      <c r="O36" s="19"/>
      <c r="P36" s="475" t="s">
        <v>335</v>
      </c>
      <c r="Q36" s="475"/>
      <c r="R36" s="475"/>
      <c r="S36" s="475"/>
      <c r="T36" s="475"/>
      <c r="U36" s="19"/>
      <c r="V36" s="475" t="s">
        <v>336</v>
      </c>
      <c r="W36" s="475"/>
      <c r="X36" s="475"/>
      <c r="Y36" s="475"/>
      <c r="Z36" s="475"/>
      <c r="AA36" s="19"/>
      <c r="AB36" s="475" t="s">
        <v>337</v>
      </c>
      <c r="AC36" s="475"/>
      <c r="AD36" s="475"/>
      <c r="AE36" s="475"/>
      <c r="AF36" s="475"/>
      <c r="AG36" s="19"/>
      <c r="AH36" s="475" t="s">
        <v>338</v>
      </c>
      <c r="AI36" s="475"/>
      <c r="AJ36" s="475"/>
      <c r="AK36" s="475"/>
      <c r="AL36" s="475"/>
      <c r="AM36" s="19"/>
      <c r="AN36" s="475" t="s">
        <v>339</v>
      </c>
      <c r="AO36" s="475"/>
      <c r="AP36" s="475"/>
      <c r="AQ36" s="475"/>
      <c r="AR36" s="475"/>
    </row>
    <row r="37" spans="1:44" ht="4.9000000000000004" customHeight="1" x14ac:dyDescent="0.2">
      <c r="A37" s="16"/>
      <c r="B37" s="32"/>
    </row>
    <row r="38" spans="1:44" ht="19.899999999999999" customHeight="1" x14ac:dyDescent="0.2">
      <c r="B38" s="32"/>
      <c r="D38" s="165" t="s">
        <v>350</v>
      </c>
      <c r="I38" s="19"/>
      <c r="J38" s="161" t="s">
        <v>95</v>
      </c>
      <c r="K38" s="161" t="s">
        <v>96</v>
      </c>
      <c r="L38" s="161" t="s">
        <v>97</v>
      </c>
      <c r="M38" s="161" t="s">
        <v>96</v>
      </c>
      <c r="N38" s="161" t="s">
        <v>1</v>
      </c>
      <c r="O38" s="162"/>
      <c r="P38" s="161" t="s">
        <v>95</v>
      </c>
      <c r="Q38" s="161" t="s">
        <v>96</v>
      </c>
      <c r="R38" s="161" t="s">
        <v>97</v>
      </c>
      <c r="S38" s="161" t="s">
        <v>96</v>
      </c>
      <c r="T38" s="161" t="s">
        <v>1</v>
      </c>
      <c r="U38" s="162"/>
      <c r="V38" s="161" t="s">
        <v>95</v>
      </c>
      <c r="W38" s="161" t="s">
        <v>96</v>
      </c>
      <c r="X38" s="161" t="s">
        <v>97</v>
      </c>
      <c r="Y38" s="161" t="s">
        <v>96</v>
      </c>
      <c r="Z38" s="161" t="s">
        <v>1</v>
      </c>
      <c r="AA38" s="162"/>
      <c r="AB38" s="161" t="s">
        <v>95</v>
      </c>
      <c r="AC38" s="161" t="s">
        <v>96</v>
      </c>
      <c r="AD38" s="161" t="s">
        <v>97</v>
      </c>
      <c r="AE38" s="161" t="s">
        <v>96</v>
      </c>
      <c r="AF38" s="161" t="s">
        <v>1</v>
      </c>
      <c r="AG38" s="162"/>
      <c r="AH38" s="161" t="s">
        <v>95</v>
      </c>
      <c r="AI38" s="161" t="s">
        <v>96</v>
      </c>
      <c r="AJ38" s="161" t="s">
        <v>97</v>
      </c>
      <c r="AK38" s="161" t="s">
        <v>96</v>
      </c>
      <c r="AL38" s="161" t="s">
        <v>1</v>
      </c>
      <c r="AM38" s="162"/>
      <c r="AN38" s="161" t="s">
        <v>95</v>
      </c>
      <c r="AO38" s="161" t="s">
        <v>96</v>
      </c>
      <c r="AP38" s="161" t="s">
        <v>97</v>
      </c>
      <c r="AQ38" s="161" t="s">
        <v>96</v>
      </c>
      <c r="AR38" s="161" t="s">
        <v>1</v>
      </c>
    </row>
    <row r="39" spans="1:44" ht="4.9000000000000004" customHeight="1" x14ac:dyDescent="0.2">
      <c r="B39" s="32"/>
      <c r="C39" s="125"/>
      <c r="D39" s="125"/>
      <c r="E39" s="125"/>
      <c r="F39" s="125"/>
      <c r="G39" s="125"/>
      <c r="H39" s="125"/>
      <c r="I39" s="156"/>
      <c r="J39" s="155"/>
      <c r="K39" s="155"/>
      <c r="L39" s="155"/>
      <c r="M39" s="155"/>
      <c r="N39" s="155"/>
      <c r="O39" s="156"/>
      <c r="P39" s="155"/>
      <c r="Q39" s="155"/>
      <c r="R39" s="155"/>
      <c r="S39" s="155"/>
      <c r="T39" s="155"/>
      <c r="U39" s="156"/>
      <c r="V39" s="155"/>
      <c r="W39" s="155"/>
      <c r="X39" s="155"/>
      <c r="Y39" s="155"/>
      <c r="Z39" s="155"/>
      <c r="AA39" s="156"/>
      <c r="AB39" s="155"/>
      <c r="AC39" s="155"/>
      <c r="AD39" s="155"/>
      <c r="AE39" s="155"/>
      <c r="AF39" s="155"/>
      <c r="AG39" s="156"/>
      <c r="AH39" s="155"/>
      <c r="AI39" s="155"/>
      <c r="AJ39" s="155"/>
      <c r="AK39" s="155"/>
      <c r="AL39" s="155"/>
      <c r="AM39" s="156"/>
      <c r="AN39" s="155"/>
      <c r="AO39" s="155"/>
      <c r="AP39" s="155"/>
      <c r="AQ39" s="155"/>
      <c r="AR39" s="155"/>
    </row>
    <row r="40" spans="1:44" ht="19.899999999999999" customHeight="1" x14ac:dyDescent="0.2">
      <c r="B40" s="32"/>
      <c r="E40" s="15"/>
      <c r="F40" s="15"/>
      <c r="G40" s="15"/>
      <c r="H40" s="15" t="s">
        <v>260</v>
      </c>
      <c r="I40" s="156"/>
      <c r="J40" s="33"/>
      <c r="K40" s="33"/>
      <c r="L40" s="33"/>
      <c r="M40" s="33"/>
      <c r="N40" s="33"/>
      <c r="O40" s="166"/>
      <c r="P40" s="33"/>
      <c r="Q40" s="33"/>
      <c r="R40" s="33"/>
      <c r="S40" s="33"/>
      <c r="T40" s="33"/>
      <c r="U40" s="166"/>
      <c r="V40" s="33"/>
      <c r="W40" s="33"/>
      <c r="X40" s="33"/>
      <c r="Y40" s="33"/>
      <c r="Z40" s="33"/>
      <c r="AA40" s="166"/>
      <c r="AB40" s="33"/>
      <c r="AC40" s="33"/>
      <c r="AD40" s="33"/>
      <c r="AE40" s="33"/>
      <c r="AF40" s="33"/>
      <c r="AG40" s="166"/>
      <c r="AH40" s="33"/>
      <c r="AI40" s="33"/>
      <c r="AJ40" s="33"/>
      <c r="AK40" s="33"/>
      <c r="AL40" s="33"/>
      <c r="AM40" s="166"/>
      <c r="AN40" s="33"/>
      <c r="AO40" s="33"/>
      <c r="AP40" s="33"/>
      <c r="AQ40" s="33"/>
      <c r="AR40" s="33"/>
    </row>
    <row r="41" spans="1:44" ht="4.9000000000000004" customHeight="1" x14ac:dyDescent="0.2">
      <c r="B41" s="32"/>
      <c r="E41" s="156"/>
      <c r="F41" s="156"/>
      <c r="G41" s="156"/>
      <c r="H41" s="156"/>
      <c r="I41" s="156"/>
      <c r="J41" s="167"/>
      <c r="K41" s="167"/>
      <c r="L41" s="167"/>
      <c r="M41" s="167"/>
      <c r="N41" s="167"/>
      <c r="O41" s="166"/>
      <c r="P41" s="167"/>
      <c r="Q41" s="167"/>
      <c r="R41" s="167"/>
      <c r="S41" s="167"/>
      <c r="T41" s="167"/>
      <c r="U41" s="166"/>
      <c r="V41" s="167"/>
      <c r="W41" s="167"/>
      <c r="X41" s="167"/>
      <c r="Y41" s="167"/>
      <c r="Z41" s="167"/>
      <c r="AA41" s="166"/>
      <c r="AB41" s="167"/>
      <c r="AC41" s="167"/>
      <c r="AD41" s="167"/>
      <c r="AE41" s="167"/>
      <c r="AF41" s="167"/>
      <c r="AG41" s="166"/>
      <c r="AH41" s="167"/>
      <c r="AI41" s="167"/>
      <c r="AJ41" s="167"/>
      <c r="AK41" s="167"/>
      <c r="AL41" s="167"/>
      <c r="AM41" s="166"/>
      <c r="AN41" s="167"/>
      <c r="AO41" s="167"/>
      <c r="AP41" s="167"/>
      <c r="AQ41" s="167"/>
      <c r="AR41" s="167"/>
    </row>
    <row r="42" spans="1:44" ht="19.899999999999999" customHeight="1" x14ac:dyDescent="0.2">
      <c r="B42" s="32"/>
      <c r="E42" s="15"/>
      <c r="F42" s="15"/>
      <c r="G42" s="15"/>
      <c r="H42" s="15" t="s">
        <v>98</v>
      </c>
      <c r="I42" s="156"/>
      <c r="J42" s="33"/>
      <c r="K42" s="33"/>
      <c r="L42" s="33"/>
      <c r="M42" s="33"/>
      <c r="N42" s="33"/>
      <c r="O42" s="166"/>
      <c r="P42" s="33"/>
      <c r="Q42" s="33"/>
      <c r="R42" s="33"/>
      <c r="S42" s="33"/>
      <c r="T42" s="33"/>
      <c r="U42" s="166"/>
      <c r="V42" s="33"/>
      <c r="W42" s="33"/>
      <c r="X42" s="33"/>
      <c r="Y42" s="33"/>
      <c r="Z42" s="33"/>
      <c r="AA42" s="166"/>
      <c r="AB42" s="33"/>
      <c r="AC42" s="33"/>
      <c r="AD42" s="33"/>
      <c r="AE42" s="33"/>
      <c r="AF42" s="33"/>
      <c r="AG42" s="166"/>
      <c r="AH42" s="33"/>
      <c r="AI42" s="33"/>
      <c r="AJ42" s="33"/>
      <c r="AK42" s="33"/>
      <c r="AL42" s="33"/>
      <c r="AM42" s="166"/>
      <c r="AN42" s="33"/>
      <c r="AO42" s="33"/>
      <c r="AP42" s="33"/>
      <c r="AQ42" s="33"/>
      <c r="AR42" s="33"/>
    </row>
    <row r="43" spans="1:44" ht="4.9000000000000004" customHeight="1" x14ac:dyDescent="0.2">
      <c r="B43" s="32"/>
      <c r="E43" s="156"/>
      <c r="F43" s="156"/>
      <c r="G43" s="156"/>
      <c r="H43" s="156"/>
      <c r="I43" s="156"/>
      <c r="J43" s="167"/>
      <c r="K43" s="167"/>
      <c r="L43" s="167"/>
      <c r="M43" s="167"/>
      <c r="N43" s="167"/>
      <c r="O43" s="166"/>
      <c r="P43" s="167"/>
      <c r="Q43" s="167"/>
      <c r="R43" s="167"/>
      <c r="S43" s="167"/>
      <c r="T43" s="167"/>
      <c r="U43" s="166"/>
      <c r="V43" s="167"/>
      <c r="W43" s="167"/>
      <c r="X43" s="167"/>
      <c r="Y43" s="167"/>
      <c r="Z43" s="167"/>
      <c r="AA43" s="166"/>
      <c r="AB43" s="167"/>
      <c r="AC43" s="167"/>
      <c r="AD43" s="167"/>
      <c r="AE43" s="167"/>
      <c r="AF43" s="167"/>
      <c r="AG43" s="166"/>
      <c r="AH43" s="167"/>
      <c r="AI43" s="167"/>
      <c r="AJ43" s="167"/>
      <c r="AK43" s="167"/>
      <c r="AL43" s="167"/>
      <c r="AM43" s="166"/>
      <c r="AN43" s="167"/>
      <c r="AO43" s="167"/>
      <c r="AP43" s="167"/>
      <c r="AQ43" s="167"/>
      <c r="AR43" s="167"/>
    </row>
    <row r="44" spans="1:44" ht="19.899999999999999" customHeight="1" x14ac:dyDescent="0.2">
      <c r="B44" s="32"/>
      <c r="E44" s="15"/>
      <c r="F44" s="15"/>
      <c r="G44" s="15"/>
      <c r="H44" s="15" t="s">
        <v>99</v>
      </c>
      <c r="I44" s="156"/>
      <c r="J44" s="33"/>
      <c r="K44" s="33"/>
      <c r="L44" s="33"/>
      <c r="M44" s="33"/>
      <c r="N44" s="33"/>
      <c r="O44" s="166"/>
      <c r="P44" s="33"/>
      <c r="Q44" s="33"/>
      <c r="R44" s="33"/>
      <c r="S44" s="33"/>
      <c r="T44" s="33"/>
      <c r="U44" s="166"/>
      <c r="V44" s="33"/>
      <c r="W44" s="33"/>
      <c r="X44" s="33"/>
      <c r="Y44" s="33"/>
      <c r="Z44" s="33"/>
      <c r="AA44" s="166"/>
      <c r="AB44" s="33"/>
      <c r="AC44" s="33"/>
      <c r="AD44" s="33"/>
      <c r="AE44" s="33"/>
      <c r="AF44" s="33"/>
      <c r="AG44" s="166"/>
      <c r="AH44" s="33"/>
      <c r="AI44" s="33"/>
      <c r="AJ44" s="33"/>
      <c r="AK44" s="33"/>
      <c r="AL44" s="33"/>
      <c r="AM44" s="166"/>
      <c r="AN44" s="33"/>
      <c r="AO44" s="33"/>
      <c r="AP44" s="33"/>
      <c r="AQ44" s="33"/>
      <c r="AR44" s="33"/>
    </row>
    <row r="45" spans="1:44" ht="4.9000000000000004" customHeight="1" x14ac:dyDescent="0.2">
      <c r="B45" s="32"/>
      <c r="E45" s="156"/>
      <c r="F45" s="156"/>
      <c r="G45" s="156"/>
      <c r="H45" s="156"/>
      <c r="I45" s="125"/>
      <c r="J45" s="167"/>
      <c r="K45" s="167"/>
      <c r="L45" s="167"/>
      <c r="M45" s="167"/>
      <c r="N45" s="167"/>
      <c r="O45" s="168"/>
      <c r="P45" s="167"/>
      <c r="Q45" s="167"/>
      <c r="R45" s="167"/>
      <c r="S45" s="167"/>
      <c r="T45" s="167"/>
      <c r="U45" s="168"/>
      <c r="V45" s="167"/>
      <c r="W45" s="167"/>
      <c r="X45" s="167"/>
      <c r="Y45" s="167"/>
      <c r="Z45" s="167"/>
      <c r="AA45" s="168"/>
      <c r="AB45" s="167"/>
      <c r="AC45" s="167"/>
      <c r="AD45" s="167"/>
      <c r="AE45" s="167"/>
      <c r="AF45" s="167"/>
      <c r="AG45" s="168"/>
      <c r="AH45" s="167"/>
      <c r="AI45" s="167"/>
      <c r="AJ45" s="167"/>
      <c r="AK45" s="167"/>
      <c r="AL45" s="167"/>
      <c r="AM45" s="168"/>
      <c r="AN45" s="167"/>
      <c r="AO45" s="167"/>
      <c r="AP45" s="167"/>
      <c r="AQ45" s="167"/>
      <c r="AR45" s="167"/>
    </row>
    <row r="46" spans="1:44" ht="19.899999999999999" customHeight="1" x14ac:dyDescent="0.2">
      <c r="B46" s="32"/>
      <c r="E46" s="15"/>
      <c r="F46" s="15"/>
      <c r="G46" s="15"/>
      <c r="H46" s="15" t="s">
        <v>100</v>
      </c>
      <c r="I46" s="156"/>
      <c r="J46" s="33"/>
      <c r="K46" s="33"/>
      <c r="L46" s="33"/>
      <c r="M46" s="33"/>
      <c r="N46" s="33"/>
      <c r="O46" s="166"/>
      <c r="P46" s="33"/>
      <c r="Q46" s="33"/>
      <c r="R46" s="33"/>
      <c r="S46" s="33"/>
      <c r="T46" s="33"/>
      <c r="U46" s="166"/>
      <c r="V46" s="33"/>
      <c r="W46" s="33"/>
      <c r="X46" s="33"/>
      <c r="Y46" s="33"/>
      <c r="Z46" s="33"/>
      <c r="AA46" s="166"/>
      <c r="AB46" s="33"/>
      <c r="AC46" s="33"/>
      <c r="AD46" s="33"/>
      <c r="AE46" s="33"/>
      <c r="AF46" s="33"/>
      <c r="AG46" s="166"/>
      <c r="AH46" s="33"/>
      <c r="AI46" s="33"/>
      <c r="AJ46" s="33"/>
      <c r="AK46" s="33"/>
      <c r="AL46" s="33"/>
      <c r="AM46" s="166"/>
      <c r="AN46" s="33"/>
      <c r="AO46" s="33"/>
      <c r="AP46" s="33"/>
      <c r="AQ46" s="33"/>
      <c r="AR46" s="33"/>
    </row>
    <row r="47" spans="1:44" ht="4.9000000000000004" customHeight="1" x14ac:dyDescent="0.2">
      <c r="B47" s="32"/>
      <c r="E47" s="127"/>
      <c r="F47" s="127"/>
      <c r="G47" s="127"/>
      <c r="H47" s="127"/>
      <c r="J47" s="164"/>
      <c r="K47" s="164"/>
      <c r="L47" s="164"/>
      <c r="M47" s="164"/>
      <c r="N47" s="164"/>
      <c r="P47" s="164"/>
      <c r="Q47" s="164"/>
      <c r="R47" s="164"/>
      <c r="S47" s="164"/>
      <c r="T47" s="164"/>
      <c r="V47" s="164"/>
      <c r="W47" s="164"/>
      <c r="X47" s="164"/>
      <c r="Y47" s="164"/>
      <c r="Z47" s="164"/>
      <c r="AB47" s="164"/>
      <c r="AC47" s="164"/>
      <c r="AD47" s="164"/>
      <c r="AE47" s="164"/>
      <c r="AF47" s="164"/>
      <c r="AH47" s="164"/>
      <c r="AI47" s="164"/>
      <c r="AJ47" s="164"/>
      <c r="AK47" s="164"/>
      <c r="AL47" s="164"/>
      <c r="AN47" s="164"/>
      <c r="AO47" s="164"/>
      <c r="AP47" s="164"/>
      <c r="AQ47" s="164"/>
      <c r="AR47" s="164"/>
    </row>
    <row r="48" spans="1:44" ht="19.899999999999999" customHeight="1" x14ac:dyDescent="0.2">
      <c r="B48" s="32"/>
      <c r="E48" s="127"/>
      <c r="F48" s="127"/>
      <c r="G48" s="127"/>
      <c r="H48" s="127" t="s">
        <v>102</v>
      </c>
      <c r="J48" s="472">
        <f>IFERROR((J44+K44+L44+M44+N44)/(J40+K40+L40+M40+N40),0)</f>
        <v>0</v>
      </c>
      <c r="K48" s="473"/>
      <c r="L48" s="473"/>
      <c r="M48" s="473"/>
      <c r="N48" s="474"/>
      <c r="O48" s="51"/>
      <c r="P48" s="472">
        <f>IFERROR((P44+Q44+R44+S44+T44)/(P40+Q40+R40+S40+T40),0)</f>
        <v>0</v>
      </c>
      <c r="Q48" s="473"/>
      <c r="R48" s="473"/>
      <c r="S48" s="473"/>
      <c r="T48" s="474"/>
      <c r="U48" s="10"/>
      <c r="V48" s="472">
        <f>IFERROR((V44+W44+X44+Y44+Z44)/(V40+W40+X40+Y40+Z40),0)</f>
        <v>0</v>
      </c>
      <c r="W48" s="473"/>
      <c r="X48" s="473"/>
      <c r="Y48" s="473"/>
      <c r="Z48" s="474"/>
      <c r="AA48" s="10"/>
      <c r="AB48" s="472">
        <f>IFERROR((AB44+AC44+AD44+AE44+AF44)/(AB40+AC40+AD40+AE40+AF40),0)</f>
        <v>0</v>
      </c>
      <c r="AC48" s="473"/>
      <c r="AD48" s="473"/>
      <c r="AE48" s="473"/>
      <c r="AF48" s="474"/>
      <c r="AG48" s="10"/>
      <c r="AH48" s="472">
        <f>IFERROR((AH44+AI44+AJ44+AK44+AL44)/(AH40+AI40+AJ40+AK40+AL40),0)</f>
        <v>0</v>
      </c>
      <c r="AI48" s="473"/>
      <c r="AJ48" s="473"/>
      <c r="AK48" s="473"/>
      <c r="AL48" s="474"/>
      <c r="AM48" s="10"/>
      <c r="AN48" s="472">
        <f>IFERROR((AN44+AO44+AP44+AQ44+AR44)/(AN40+AO40+AP40+AQ40+AR40),0)</f>
        <v>0</v>
      </c>
      <c r="AO48" s="473"/>
      <c r="AP48" s="473"/>
      <c r="AQ48" s="473"/>
      <c r="AR48" s="474"/>
    </row>
    <row r="49" spans="1:44" ht="4.9000000000000004" customHeight="1" x14ac:dyDescent="0.2">
      <c r="A49" s="16"/>
      <c r="B49" s="32"/>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row>
    <row r="50" spans="1:44" ht="4.9000000000000004" customHeight="1" x14ac:dyDescent="0.2">
      <c r="A50" s="16"/>
      <c r="B50" s="32"/>
    </row>
    <row r="51" spans="1:44" ht="20.100000000000001" customHeight="1" x14ac:dyDescent="0.2">
      <c r="B51" s="32"/>
      <c r="D51" s="165" t="s">
        <v>351</v>
      </c>
    </row>
    <row r="52" spans="1:44" ht="19.899999999999999" customHeight="1" x14ac:dyDescent="0.2">
      <c r="B52" s="32"/>
      <c r="E52" s="15"/>
      <c r="F52" s="15"/>
      <c r="H52" s="15" t="s">
        <v>352</v>
      </c>
      <c r="I52" s="156"/>
      <c r="J52" s="386"/>
      <c r="K52" s="387"/>
      <c r="L52" s="387"/>
      <c r="M52" s="387"/>
      <c r="N52" s="388"/>
      <c r="O52" s="166"/>
      <c r="P52" s="386"/>
      <c r="Q52" s="387"/>
      <c r="R52" s="387"/>
      <c r="S52" s="387"/>
      <c r="T52" s="388"/>
      <c r="U52" s="166"/>
      <c r="V52" s="386"/>
      <c r="W52" s="387"/>
      <c r="X52" s="387"/>
      <c r="Y52" s="387"/>
      <c r="Z52" s="388"/>
      <c r="AA52" s="166"/>
      <c r="AB52" s="386"/>
      <c r="AC52" s="387"/>
      <c r="AD52" s="387"/>
      <c r="AE52" s="387"/>
      <c r="AF52" s="388"/>
      <c r="AG52" s="166"/>
      <c r="AH52" s="386"/>
      <c r="AI52" s="387"/>
      <c r="AJ52" s="387"/>
      <c r="AK52" s="387"/>
      <c r="AL52" s="388"/>
      <c r="AM52" s="166"/>
      <c r="AN52" s="386"/>
      <c r="AO52" s="387"/>
      <c r="AP52" s="387"/>
      <c r="AQ52" s="387"/>
      <c r="AR52" s="388"/>
    </row>
    <row r="53" spans="1:44" ht="4.9000000000000004" customHeight="1" x14ac:dyDescent="0.2">
      <c r="B53" s="32"/>
      <c r="E53" s="156"/>
      <c r="F53" s="156"/>
      <c r="H53" s="156"/>
      <c r="I53" s="125"/>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row>
    <row r="54" spans="1:44" ht="19.899999999999999" customHeight="1" x14ac:dyDescent="0.2">
      <c r="B54" s="32"/>
      <c r="E54" s="15"/>
      <c r="F54" s="15"/>
      <c r="H54" s="15" t="s">
        <v>381</v>
      </c>
      <c r="I54" s="156"/>
      <c r="J54" s="386"/>
      <c r="K54" s="387"/>
      <c r="L54" s="387"/>
      <c r="M54" s="387"/>
      <c r="N54" s="388"/>
      <c r="O54" s="166"/>
      <c r="P54" s="386"/>
      <c r="Q54" s="387"/>
      <c r="R54" s="387"/>
      <c r="S54" s="387"/>
      <c r="T54" s="388"/>
      <c r="U54" s="166"/>
      <c r="V54" s="386"/>
      <c r="W54" s="387"/>
      <c r="X54" s="387"/>
      <c r="Y54" s="387"/>
      <c r="Z54" s="388"/>
      <c r="AA54" s="166"/>
      <c r="AB54" s="386"/>
      <c r="AC54" s="387"/>
      <c r="AD54" s="387"/>
      <c r="AE54" s="387"/>
      <c r="AF54" s="388"/>
      <c r="AG54" s="166"/>
      <c r="AH54" s="386"/>
      <c r="AI54" s="387"/>
      <c r="AJ54" s="387"/>
      <c r="AK54" s="387"/>
      <c r="AL54" s="388"/>
      <c r="AM54" s="166"/>
      <c r="AN54" s="386"/>
      <c r="AO54" s="387"/>
      <c r="AP54" s="387"/>
      <c r="AQ54" s="387"/>
      <c r="AR54" s="388"/>
    </row>
  </sheetData>
  <sheetProtection algorithmName="SHA-512" hashValue="ZJj9QmrtoyAytjCx2VHAqJT4DeIQMvHLKfJh2Afcig178d8AjyFqmpJ4uvh3mVs7UH01OQ0N4szqcokCXEmJBw==" saltValue="bopwDqeBFtqek5SlMQlm0w==" spinCount="100000" sheet="1" objects="1" scenarios="1"/>
  <mergeCells count="62">
    <mergeCell ref="V17:Z17"/>
    <mergeCell ref="AB17:AF17"/>
    <mergeCell ref="AH17:AL17"/>
    <mergeCell ref="P15:T15"/>
    <mergeCell ref="AN17:AR17"/>
    <mergeCell ref="AN15:AR15"/>
    <mergeCell ref="AH15:AL15"/>
    <mergeCell ref="AB15:AF15"/>
    <mergeCell ref="V15:Z15"/>
    <mergeCell ref="J36:N36"/>
    <mergeCell ref="AH48:AL48"/>
    <mergeCell ref="AN48:AR48"/>
    <mergeCell ref="AN36:AR36"/>
    <mergeCell ref="V36:Z36"/>
    <mergeCell ref="AH36:AL36"/>
    <mergeCell ref="AB36:AF36"/>
    <mergeCell ref="J48:N48"/>
    <mergeCell ref="P48:T48"/>
    <mergeCell ref="P36:T36"/>
    <mergeCell ref="AB23:AF23"/>
    <mergeCell ref="P23:T23"/>
    <mergeCell ref="P25:T25"/>
    <mergeCell ref="V48:Z48"/>
    <mergeCell ref="AB48:AF48"/>
    <mergeCell ref="AJ2:AR2"/>
    <mergeCell ref="J32:T32"/>
    <mergeCell ref="AB28:AF28"/>
    <mergeCell ref="AH13:AL13"/>
    <mergeCell ref="A3:J5"/>
    <mergeCell ref="U5:AB5"/>
    <mergeCell ref="AH21:AL21"/>
    <mergeCell ref="AN21:AR21"/>
    <mergeCell ref="AH23:AL23"/>
    <mergeCell ref="AN23:AR23"/>
    <mergeCell ref="AN25:AR25"/>
    <mergeCell ref="AH25:AL25"/>
    <mergeCell ref="J28:N28"/>
    <mergeCell ref="P13:T13"/>
    <mergeCell ref="V13:Z13"/>
    <mergeCell ref="AB13:AF13"/>
    <mergeCell ref="AN13:AR13"/>
    <mergeCell ref="P17:T17"/>
    <mergeCell ref="J52:N52"/>
    <mergeCell ref="P52:T52"/>
    <mergeCell ref="V52:Z52"/>
    <mergeCell ref="AB52:AF52"/>
    <mergeCell ref="AH52:AL52"/>
    <mergeCell ref="AN52:AR52"/>
    <mergeCell ref="AC32:AR32"/>
    <mergeCell ref="P30:T30"/>
    <mergeCell ref="V25:Z25"/>
    <mergeCell ref="AB25:AF25"/>
    <mergeCell ref="P21:T21"/>
    <mergeCell ref="V21:Z21"/>
    <mergeCell ref="AB21:AF21"/>
    <mergeCell ref="V23:Z23"/>
    <mergeCell ref="AN54:AR54"/>
    <mergeCell ref="J54:N54"/>
    <mergeCell ref="P54:T54"/>
    <mergeCell ref="V54:Z54"/>
    <mergeCell ref="AB54:AF54"/>
    <mergeCell ref="AH54:AL54"/>
  </mergeCells>
  <dataValidations count="4">
    <dataValidation type="list" allowBlank="1" showInputMessage="1" showErrorMessage="1" sqref="P30:T30 AR30 AB28:AF28" xr:uid="{EB7FA691-3BE2-4EA1-8EC9-D69A054CC2CF}">
      <formula1>"please choose, YES, NO"</formula1>
    </dataValidation>
    <dataValidation type="list" allowBlank="1" showInputMessage="1" showErrorMessage="1" sqref="F13 F21" xr:uid="{E169F34F-1D00-4015-AAF0-2833275A3151}">
      <formula1>"please choose, Applying, Proposed, Active, Exempt"</formula1>
    </dataValidation>
    <dataValidation type="list" allowBlank="1" showInputMessage="1" showErrorMessage="1" sqref="F17 F15 F25 F23" xr:uid="{D2DCC24D-B83F-481C-A30A-C550624A3CC7}">
      <formula1>"please choose, YES, NO, N/A"</formula1>
    </dataValidation>
    <dataValidation type="list" allowBlank="1" showInputMessage="1" showErrorMessage="1" sqref="J32" xr:uid="{05B4448C-C7AD-4C2E-9E0B-9301D78737A4}">
      <formula1>"please choose, Competition, Demand, Staff Recruitment, Leadership, Premises, School Organisation/Conversion, Other"</formula1>
    </dataValidation>
  </dataValidations>
  <pageMargins left="0.23622047244094491" right="0.23622047244094491" top="0.23622047244094491" bottom="0.23622047244094491" header="0.31496062992125984" footer="0.31496062992125984"/>
  <pageSetup paperSize="9" scale="86" fitToWidth="0" orientation="landscape" r:id="rId1"/>
  <ignoredErrors>
    <ignoredError sqref="J48:AA48 AB48:AR48"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36CD-3EEB-40F9-92EB-DCAA93C42147}">
  <sheetPr>
    <tabColor rgb="FF0070C0"/>
    <pageSetUpPr fitToPage="1"/>
  </sheetPr>
  <dimension ref="A1:AS54"/>
  <sheetViews>
    <sheetView showGridLines="0" zoomScaleNormal="100" workbookViewId="0">
      <selection activeCell="F13" sqref="F13"/>
    </sheetView>
  </sheetViews>
  <sheetFormatPr defaultColWidth="9.140625" defaultRowHeight="20.100000000000001" customHeight="1" x14ac:dyDescent="0.2"/>
  <cols>
    <col min="1" max="3" width="2.7109375" style="9" customWidth="1"/>
    <col min="4" max="4" width="35.7109375" style="9" customWidth="1"/>
    <col min="5" max="5" width="0.85546875" style="9" customWidth="1"/>
    <col min="6" max="6" width="15.7109375" style="9" customWidth="1"/>
    <col min="7" max="9" width="0.85546875" style="9" customWidth="1"/>
    <col min="10" max="14" width="3.28515625" style="9" customWidth="1"/>
    <col min="15" max="15" width="1.7109375" style="9" customWidth="1"/>
    <col min="16" max="20" width="3.28515625" style="9" customWidth="1"/>
    <col min="21" max="21" width="1.7109375" style="9" customWidth="1"/>
    <col min="22" max="26" width="3.28515625" style="9" customWidth="1"/>
    <col min="27" max="27" width="1.7109375" style="9" customWidth="1"/>
    <col min="28" max="32" width="3.28515625" style="9" customWidth="1"/>
    <col min="33" max="33" width="1.7109375" style="9" customWidth="1"/>
    <col min="34" max="38" width="3.28515625" style="9" customWidth="1"/>
    <col min="39" max="39" width="1.7109375" style="9" customWidth="1"/>
    <col min="40" max="44" width="3.28515625" style="9" customWidth="1"/>
    <col min="45" max="16384" width="9.140625" style="9"/>
  </cols>
  <sheetData>
    <row r="1" spans="1:45" ht="4.9000000000000004" customHeight="1" x14ac:dyDescent="0.2">
      <c r="A1" s="115"/>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48"/>
    </row>
    <row r="2" spans="1:45" ht="22.15" customHeight="1" x14ac:dyDescent="0.2">
      <c r="A2" s="118" t="s">
        <v>138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458"/>
      <c r="AK2" s="458"/>
      <c r="AL2" s="458"/>
      <c r="AM2" s="458"/>
      <c r="AN2" s="458"/>
      <c r="AO2" s="458"/>
      <c r="AP2" s="458"/>
      <c r="AQ2" s="458"/>
      <c r="AR2" s="459"/>
    </row>
    <row r="3" spans="1:45" ht="4.9000000000000004" customHeight="1" x14ac:dyDescent="0.2">
      <c r="A3" s="460" t="str">
        <f>'Pg 1'!D6</f>
        <v>name of PROVIDER</v>
      </c>
      <c r="B3" s="461"/>
      <c r="C3" s="461"/>
      <c r="D3" s="461"/>
      <c r="E3" s="461"/>
      <c r="F3" s="461"/>
      <c r="G3" s="461"/>
      <c r="H3" s="461"/>
      <c r="I3" s="461"/>
      <c r="J3" s="461"/>
      <c r="K3" s="120"/>
      <c r="L3" s="120"/>
      <c r="M3" s="120"/>
      <c r="N3" s="120"/>
      <c r="O3" s="120"/>
      <c r="P3" s="120"/>
      <c r="Q3" s="120"/>
      <c r="R3" s="120"/>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49"/>
    </row>
    <row r="4" spans="1:45" ht="15" customHeight="1" x14ac:dyDescent="0.2">
      <c r="A4" s="460"/>
      <c r="B4" s="461"/>
      <c r="C4" s="461"/>
      <c r="D4" s="461"/>
      <c r="E4" s="461"/>
      <c r="F4" s="461"/>
      <c r="G4" s="461"/>
      <c r="H4" s="461"/>
      <c r="I4" s="461"/>
      <c r="J4" s="461"/>
      <c r="K4" s="120"/>
      <c r="L4" s="120"/>
      <c r="M4" s="120"/>
      <c r="N4" s="120"/>
      <c r="O4" s="120"/>
      <c r="P4" s="120"/>
      <c r="Q4" s="120"/>
      <c r="R4" s="120"/>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49"/>
    </row>
    <row r="5" spans="1:45" ht="4.9000000000000004" customHeight="1" x14ac:dyDescent="0.2">
      <c r="A5" s="462"/>
      <c r="B5" s="401"/>
      <c r="C5" s="401"/>
      <c r="D5" s="401"/>
      <c r="E5" s="401"/>
      <c r="F5" s="401"/>
      <c r="G5" s="401"/>
      <c r="H5" s="401"/>
      <c r="I5" s="401"/>
      <c r="J5" s="401"/>
      <c r="K5" s="150"/>
      <c r="L5" s="150"/>
      <c r="M5" s="150"/>
      <c r="N5" s="150"/>
      <c r="O5" s="122"/>
      <c r="P5" s="122"/>
      <c r="Q5" s="150"/>
      <c r="R5" s="150"/>
      <c r="S5" s="150"/>
      <c r="T5" s="150"/>
      <c r="U5" s="402"/>
      <c r="V5" s="402"/>
      <c r="W5" s="402"/>
      <c r="X5" s="402"/>
      <c r="Y5" s="402"/>
      <c r="Z5" s="402"/>
      <c r="AA5" s="402"/>
      <c r="AB5" s="402"/>
      <c r="AC5" s="150"/>
      <c r="AD5" s="150"/>
      <c r="AE5" s="150"/>
      <c r="AF5" s="150"/>
      <c r="AG5" s="123"/>
      <c r="AH5" s="122"/>
      <c r="AI5" s="122"/>
      <c r="AJ5" s="122"/>
      <c r="AK5" s="122"/>
      <c r="AL5" s="122"/>
      <c r="AM5" s="122"/>
      <c r="AN5" s="122"/>
      <c r="AO5" s="122"/>
      <c r="AP5" s="122"/>
      <c r="AQ5" s="122"/>
      <c r="AR5" s="124"/>
    </row>
    <row r="6" spans="1:45" ht="5.0999999999999996" customHeight="1" x14ac:dyDescent="0.2">
      <c r="A6" s="16"/>
      <c r="B6" s="16"/>
    </row>
    <row r="7" spans="1:45" ht="19.899999999999999" customHeight="1" x14ac:dyDescent="0.2">
      <c r="B7" s="151" t="s">
        <v>416</v>
      </c>
      <c r="C7" s="152"/>
      <c r="D7" s="152"/>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45" ht="5.0999999999999996" customHeight="1" x14ac:dyDescent="0.2">
      <c r="A8" s="16"/>
      <c r="B8" s="16"/>
    </row>
    <row r="9" spans="1:45" ht="19.899999999999999" customHeight="1" x14ac:dyDescent="0.2">
      <c r="B9" s="32"/>
      <c r="C9" s="32" t="s">
        <v>60</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1:45" ht="4.9000000000000004" customHeight="1" x14ac:dyDescent="0.2">
      <c r="B10" s="32"/>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row>
    <row r="11" spans="1:45" ht="15" customHeight="1" x14ac:dyDescent="0.2">
      <c r="B11" s="32"/>
      <c r="D11" s="153" t="s">
        <v>124</v>
      </c>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row>
    <row r="12" spans="1:45" ht="4.9000000000000004" customHeight="1" x14ac:dyDescent="0.2">
      <c r="B12" s="32"/>
      <c r="D12" s="154"/>
      <c r="E12" s="154"/>
      <c r="F12" s="154"/>
      <c r="G12" s="154"/>
      <c r="H12" s="154"/>
      <c r="I12" s="154"/>
      <c r="J12" s="154"/>
      <c r="K12" s="154"/>
      <c r="L12" s="154"/>
      <c r="M12" s="154"/>
      <c r="N12" s="154"/>
      <c r="O12" s="19"/>
      <c r="P12" s="155"/>
      <c r="Q12" s="155"/>
      <c r="R12" s="155"/>
      <c r="S12" s="155"/>
      <c r="T12" s="155"/>
      <c r="U12" s="156"/>
      <c r="V12" s="155"/>
      <c r="W12" s="155"/>
      <c r="X12" s="155"/>
      <c r="Y12" s="155"/>
      <c r="Z12" s="155"/>
      <c r="AA12" s="156"/>
      <c r="AB12" s="155"/>
      <c r="AC12" s="155"/>
      <c r="AD12" s="155"/>
      <c r="AE12" s="155"/>
      <c r="AF12" s="155"/>
      <c r="AG12" s="156"/>
      <c r="AH12" s="155"/>
      <c r="AI12" s="155"/>
      <c r="AJ12" s="155"/>
      <c r="AK12" s="155"/>
      <c r="AL12" s="155"/>
      <c r="AM12" s="156"/>
      <c r="AN12" s="155"/>
      <c r="AO12" s="155"/>
      <c r="AP12" s="155"/>
      <c r="AQ12" s="155"/>
      <c r="AR12" s="155"/>
    </row>
    <row r="13" spans="1:45" ht="19.899999999999999" customHeight="1" x14ac:dyDescent="0.2">
      <c r="B13" s="32"/>
      <c r="C13" s="49"/>
      <c r="D13" s="130" t="s">
        <v>107</v>
      </c>
      <c r="E13" s="130"/>
      <c r="F13" s="34" t="s">
        <v>32</v>
      </c>
      <c r="H13" s="157"/>
      <c r="P13" s="463" t="s">
        <v>84</v>
      </c>
      <c r="Q13" s="463"/>
      <c r="R13" s="463"/>
      <c r="S13" s="463"/>
      <c r="T13" s="463"/>
      <c r="U13" s="19"/>
      <c r="V13" s="463" t="s">
        <v>85</v>
      </c>
      <c r="W13" s="463"/>
      <c r="X13" s="463"/>
      <c r="Y13" s="463"/>
      <c r="Z13" s="463"/>
      <c r="AA13" s="19"/>
      <c r="AB13" s="463" t="s">
        <v>86</v>
      </c>
      <c r="AC13" s="463"/>
      <c r="AD13" s="463"/>
      <c r="AE13" s="463"/>
      <c r="AF13" s="463"/>
      <c r="AG13" s="19"/>
      <c r="AH13" s="463" t="s">
        <v>87</v>
      </c>
      <c r="AI13" s="463"/>
      <c r="AJ13" s="463"/>
      <c r="AK13" s="463"/>
      <c r="AL13" s="463"/>
      <c r="AM13" s="19"/>
      <c r="AN13" s="463" t="s">
        <v>88</v>
      </c>
      <c r="AO13" s="463"/>
      <c r="AP13" s="463"/>
      <c r="AQ13" s="463"/>
      <c r="AR13" s="463"/>
    </row>
    <row r="14" spans="1:45" ht="4.9000000000000004" customHeight="1" x14ac:dyDescent="0.2">
      <c r="B14" s="32"/>
      <c r="C14" s="49"/>
      <c r="D14" s="158"/>
      <c r="E14" s="158"/>
      <c r="F14" s="49"/>
      <c r="H14" s="159"/>
      <c r="I14" s="130"/>
      <c r="J14" s="130"/>
      <c r="K14" s="130"/>
      <c r="L14" s="130"/>
      <c r="M14" s="130"/>
      <c r="O14" s="130"/>
      <c r="P14" s="155"/>
      <c r="Q14" s="155"/>
      <c r="R14" s="155"/>
      <c r="S14" s="155"/>
      <c r="T14" s="155"/>
      <c r="U14" s="156"/>
      <c r="V14" s="155"/>
      <c r="W14" s="155"/>
      <c r="X14" s="155"/>
      <c r="Y14" s="155"/>
      <c r="Z14" s="155"/>
      <c r="AA14" s="156"/>
      <c r="AB14" s="155"/>
      <c r="AC14" s="155"/>
      <c r="AD14" s="155"/>
      <c r="AE14" s="155"/>
      <c r="AF14" s="155"/>
      <c r="AG14" s="156"/>
      <c r="AH14" s="155"/>
      <c r="AI14" s="155"/>
      <c r="AJ14" s="155"/>
      <c r="AK14" s="155"/>
      <c r="AL14" s="155"/>
      <c r="AM14" s="156"/>
      <c r="AN14" s="155"/>
      <c r="AO14" s="155"/>
      <c r="AP14" s="155"/>
      <c r="AQ14" s="155"/>
      <c r="AR14" s="155"/>
      <c r="AS14" s="130"/>
    </row>
    <row r="15" spans="1:45" ht="19.899999999999999" customHeight="1" x14ac:dyDescent="0.2">
      <c r="B15" s="32"/>
      <c r="C15" s="49"/>
      <c r="D15" s="130" t="s">
        <v>110</v>
      </c>
      <c r="E15" s="130"/>
      <c r="F15" s="34" t="s">
        <v>32</v>
      </c>
      <c r="H15" s="159"/>
      <c r="I15" s="130"/>
      <c r="J15" s="130"/>
      <c r="K15" s="130"/>
      <c r="N15" s="130" t="s">
        <v>153</v>
      </c>
      <c r="P15" s="466"/>
      <c r="Q15" s="467"/>
      <c r="R15" s="467"/>
      <c r="S15" s="467"/>
      <c r="T15" s="468"/>
      <c r="U15" s="30"/>
      <c r="V15" s="466"/>
      <c r="W15" s="467"/>
      <c r="X15" s="467"/>
      <c r="Y15" s="467"/>
      <c r="Z15" s="468"/>
      <c r="AA15" s="26"/>
      <c r="AB15" s="466"/>
      <c r="AC15" s="467"/>
      <c r="AD15" s="467"/>
      <c r="AE15" s="467"/>
      <c r="AF15" s="468"/>
      <c r="AG15" s="26"/>
      <c r="AH15" s="466"/>
      <c r="AI15" s="467"/>
      <c r="AJ15" s="467"/>
      <c r="AK15" s="467"/>
      <c r="AL15" s="468"/>
      <c r="AM15" s="26"/>
      <c r="AN15" s="466"/>
      <c r="AO15" s="467"/>
      <c r="AP15" s="467"/>
      <c r="AQ15" s="467"/>
      <c r="AR15" s="468"/>
      <c r="AS15" s="130"/>
    </row>
    <row r="16" spans="1:45" ht="4.9000000000000004" customHeight="1" x14ac:dyDescent="0.2">
      <c r="B16" s="32"/>
      <c r="C16" s="49"/>
      <c r="D16" s="158"/>
      <c r="E16" s="158"/>
      <c r="F16" s="49"/>
      <c r="H16" s="159"/>
      <c r="I16" s="130"/>
      <c r="J16" s="130"/>
      <c r="K16" s="130"/>
      <c r="L16" s="130"/>
      <c r="M16" s="130"/>
      <c r="N16" s="130"/>
      <c r="O16" s="130"/>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130"/>
    </row>
    <row r="17" spans="1:45" ht="19.899999999999999" customHeight="1" x14ac:dyDescent="0.2">
      <c r="B17" s="32"/>
      <c r="C17" s="49"/>
      <c r="D17" s="130" t="s">
        <v>104</v>
      </c>
      <c r="E17" s="130"/>
      <c r="F17" s="34" t="s">
        <v>32</v>
      </c>
      <c r="H17" s="159"/>
      <c r="I17" s="130"/>
      <c r="J17" s="130"/>
      <c r="K17" s="130"/>
      <c r="L17" s="130"/>
      <c r="M17" s="130"/>
      <c r="N17" s="130" t="s">
        <v>306</v>
      </c>
      <c r="O17" s="130"/>
      <c r="P17" s="464"/>
      <c r="Q17" s="464"/>
      <c r="R17" s="464"/>
      <c r="S17" s="464"/>
      <c r="T17" s="464"/>
      <c r="U17" s="30"/>
      <c r="V17" s="464"/>
      <c r="W17" s="464"/>
      <c r="X17" s="464"/>
      <c r="Y17" s="464"/>
      <c r="Z17" s="464"/>
      <c r="AA17" s="26"/>
      <c r="AB17" s="464"/>
      <c r="AC17" s="464"/>
      <c r="AD17" s="464"/>
      <c r="AE17" s="464"/>
      <c r="AF17" s="464"/>
      <c r="AG17" s="26"/>
      <c r="AH17" s="464"/>
      <c r="AI17" s="464"/>
      <c r="AJ17" s="464"/>
      <c r="AK17" s="464"/>
      <c r="AL17" s="464"/>
      <c r="AM17" s="26"/>
      <c r="AN17" s="464"/>
      <c r="AO17" s="464"/>
      <c r="AP17" s="464"/>
      <c r="AQ17" s="464"/>
      <c r="AR17" s="464"/>
      <c r="AS17" s="130"/>
    </row>
    <row r="18" spans="1:45" ht="4.9000000000000004" customHeight="1" x14ac:dyDescent="0.2">
      <c r="A18" s="16"/>
      <c r="B18" s="32"/>
    </row>
    <row r="19" spans="1:45" ht="15" customHeight="1" x14ac:dyDescent="0.2">
      <c r="B19" s="32"/>
      <c r="D19" s="153" t="s">
        <v>125</v>
      </c>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row>
    <row r="20" spans="1:45" ht="4.9000000000000004" customHeight="1" x14ac:dyDescent="0.2">
      <c r="B20" s="32"/>
      <c r="D20" s="154"/>
      <c r="E20" s="154"/>
      <c r="F20" s="154"/>
      <c r="G20" s="154"/>
      <c r="H20" s="154"/>
      <c r="I20" s="154"/>
      <c r="J20" s="154"/>
      <c r="K20" s="154"/>
      <c r="L20" s="154"/>
      <c r="M20" s="154"/>
      <c r="N20" s="154"/>
      <c r="O20" s="19"/>
      <c r="P20" s="155"/>
      <c r="Q20" s="155"/>
      <c r="R20" s="155"/>
      <c r="S20" s="155"/>
      <c r="T20" s="155"/>
      <c r="U20" s="156"/>
      <c r="V20" s="155"/>
      <c r="W20" s="155"/>
      <c r="X20" s="155"/>
      <c r="Y20" s="155"/>
      <c r="Z20" s="155"/>
      <c r="AA20" s="156"/>
      <c r="AB20" s="155"/>
      <c r="AC20" s="155"/>
      <c r="AD20" s="155"/>
      <c r="AE20" s="155"/>
      <c r="AF20" s="155"/>
      <c r="AG20" s="156"/>
      <c r="AH20" s="155"/>
      <c r="AI20" s="155"/>
      <c r="AJ20" s="155"/>
      <c r="AK20" s="155"/>
      <c r="AL20" s="155"/>
      <c r="AM20" s="156"/>
      <c r="AN20" s="155"/>
      <c r="AO20" s="155"/>
      <c r="AP20" s="155"/>
      <c r="AQ20" s="155"/>
      <c r="AR20" s="155"/>
    </row>
    <row r="21" spans="1:45" ht="19.899999999999999" customHeight="1" x14ac:dyDescent="0.2">
      <c r="B21" s="32"/>
      <c r="C21" s="49"/>
      <c r="D21" s="130" t="s">
        <v>107</v>
      </c>
      <c r="E21" s="130"/>
      <c r="F21" s="34" t="s">
        <v>32</v>
      </c>
      <c r="H21" s="157"/>
      <c r="P21" s="463" t="s">
        <v>84</v>
      </c>
      <c r="Q21" s="463"/>
      <c r="R21" s="463"/>
      <c r="S21" s="463"/>
      <c r="T21" s="463"/>
      <c r="U21" s="19"/>
      <c r="V21" s="463" t="s">
        <v>85</v>
      </c>
      <c r="W21" s="463"/>
      <c r="X21" s="463"/>
      <c r="Y21" s="463"/>
      <c r="Z21" s="463"/>
      <c r="AA21" s="19"/>
      <c r="AB21" s="463" t="s">
        <v>86</v>
      </c>
      <c r="AC21" s="463"/>
      <c r="AD21" s="463"/>
      <c r="AE21" s="463"/>
      <c r="AF21" s="463"/>
      <c r="AG21" s="19"/>
      <c r="AH21" s="463" t="s">
        <v>87</v>
      </c>
      <c r="AI21" s="463"/>
      <c r="AJ21" s="463"/>
      <c r="AK21" s="463"/>
      <c r="AL21" s="463"/>
      <c r="AM21" s="19"/>
      <c r="AN21" s="463" t="s">
        <v>88</v>
      </c>
      <c r="AO21" s="463"/>
      <c r="AP21" s="463"/>
      <c r="AQ21" s="463"/>
      <c r="AR21" s="463"/>
    </row>
    <row r="22" spans="1:45" ht="4.9000000000000004" customHeight="1" x14ac:dyDescent="0.2">
      <c r="B22" s="32"/>
      <c r="C22" s="49"/>
      <c r="D22" s="158"/>
      <c r="E22" s="158"/>
      <c r="F22" s="49"/>
      <c r="H22" s="159"/>
      <c r="I22" s="130"/>
      <c r="J22" s="130"/>
      <c r="K22" s="130"/>
      <c r="L22" s="130"/>
      <c r="M22" s="130"/>
      <c r="O22" s="130"/>
      <c r="P22" s="155"/>
      <c r="Q22" s="155"/>
      <c r="R22" s="155"/>
      <c r="S22" s="155"/>
      <c r="T22" s="155"/>
      <c r="U22" s="156"/>
      <c r="V22" s="155"/>
      <c r="W22" s="155"/>
      <c r="X22" s="155"/>
      <c r="Y22" s="155"/>
      <c r="Z22" s="155"/>
      <c r="AA22" s="156"/>
      <c r="AB22" s="155"/>
      <c r="AC22" s="155"/>
      <c r="AD22" s="155"/>
      <c r="AE22" s="155"/>
      <c r="AF22" s="155"/>
      <c r="AG22" s="156"/>
      <c r="AH22" s="155"/>
      <c r="AI22" s="155"/>
      <c r="AJ22" s="155"/>
      <c r="AK22" s="155"/>
      <c r="AL22" s="155"/>
      <c r="AM22" s="156"/>
      <c r="AN22" s="155"/>
      <c r="AO22" s="155"/>
      <c r="AP22" s="155"/>
      <c r="AQ22" s="155"/>
      <c r="AR22" s="155"/>
      <c r="AS22" s="130"/>
    </row>
    <row r="23" spans="1:45" ht="19.899999999999999" customHeight="1" x14ac:dyDescent="0.2">
      <c r="B23" s="32"/>
      <c r="C23" s="49"/>
      <c r="D23" s="130" t="s">
        <v>110</v>
      </c>
      <c r="E23" s="130"/>
      <c r="F23" s="34" t="s">
        <v>32</v>
      </c>
      <c r="H23" s="159"/>
      <c r="I23" s="130"/>
      <c r="J23" s="130"/>
      <c r="K23" s="130"/>
      <c r="N23" s="130" t="s">
        <v>153</v>
      </c>
      <c r="P23" s="466"/>
      <c r="Q23" s="467"/>
      <c r="R23" s="467"/>
      <c r="S23" s="467"/>
      <c r="T23" s="468"/>
      <c r="U23" s="30"/>
      <c r="V23" s="466"/>
      <c r="W23" s="467"/>
      <c r="X23" s="467"/>
      <c r="Y23" s="467"/>
      <c r="Z23" s="468"/>
      <c r="AA23" s="26"/>
      <c r="AB23" s="466"/>
      <c r="AC23" s="467"/>
      <c r="AD23" s="467"/>
      <c r="AE23" s="467"/>
      <c r="AF23" s="468"/>
      <c r="AG23" s="26"/>
      <c r="AH23" s="466"/>
      <c r="AI23" s="467"/>
      <c r="AJ23" s="467"/>
      <c r="AK23" s="467"/>
      <c r="AL23" s="468"/>
      <c r="AM23" s="26"/>
      <c r="AN23" s="466"/>
      <c r="AO23" s="467"/>
      <c r="AP23" s="467"/>
      <c r="AQ23" s="467"/>
      <c r="AR23" s="468"/>
      <c r="AS23" s="130"/>
    </row>
    <row r="24" spans="1:45" ht="4.9000000000000004" customHeight="1" x14ac:dyDescent="0.2">
      <c r="B24" s="32"/>
      <c r="C24" s="49"/>
      <c r="D24" s="158"/>
      <c r="E24" s="158"/>
      <c r="F24" s="49"/>
      <c r="H24" s="159"/>
      <c r="I24" s="130"/>
      <c r="J24" s="130"/>
      <c r="K24" s="130"/>
      <c r="L24" s="130"/>
      <c r="M24" s="130"/>
      <c r="N24" s="130"/>
      <c r="O24" s="130"/>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130"/>
    </row>
    <row r="25" spans="1:45" ht="19.899999999999999" customHeight="1" x14ac:dyDescent="0.2">
      <c r="B25" s="32"/>
      <c r="C25" s="49"/>
      <c r="D25" s="130" t="s">
        <v>104</v>
      </c>
      <c r="E25" s="130"/>
      <c r="F25" s="34" t="s">
        <v>32</v>
      </c>
      <c r="H25" s="159"/>
      <c r="I25" s="130"/>
      <c r="J25" s="130"/>
      <c r="K25" s="130"/>
      <c r="L25" s="130"/>
      <c r="M25" s="130"/>
      <c r="N25" s="130" t="s">
        <v>306</v>
      </c>
      <c r="O25" s="130"/>
      <c r="P25" s="464"/>
      <c r="Q25" s="464"/>
      <c r="R25" s="464"/>
      <c r="S25" s="464"/>
      <c r="T25" s="464"/>
      <c r="U25" s="30"/>
      <c r="V25" s="464"/>
      <c r="W25" s="464"/>
      <c r="X25" s="464"/>
      <c r="Y25" s="464"/>
      <c r="Z25" s="464"/>
      <c r="AA25" s="26"/>
      <c r="AB25" s="464"/>
      <c r="AC25" s="464"/>
      <c r="AD25" s="464"/>
      <c r="AE25" s="464"/>
      <c r="AF25" s="464"/>
      <c r="AG25" s="26"/>
      <c r="AH25" s="464"/>
      <c r="AI25" s="464"/>
      <c r="AJ25" s="464"/>
      <c r="AK25" s="464"/>
      <c r="AL25" s="464"/>
      <c r="AM25" s="26"/>
      <c r="AN25" s="464"/>
      <c r="AO25" s="464"/>
      <c r="AP25" s="464"/>
      <c r="AQ25" s="464"/>
      <c r="AR25" s="464"/>
      <c r="AS25" s="130"/>
    </row>
    <row r="26" spans="1:45" ht="4.9000000000000004" customHeight="1" x14ac:dyDescent="0.2">
      <c r="A26" s="16"/>
      <c r="B26" s="32"/>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row>
    <row r="27" spans="1:45" ht="4.9000000000000004" customHeight="1" x14ac:dyDescent="0.2">
      <c r="A27" s="16"/>
      <c r="B27" s="32"/>
    </row>
    <row r="28" spans="1:45" ht="19.899999999999999" customHeight="1" x14ac:dyDescent="0.2">
      <c r="A28" s="16"/>
      <c r="B28" s="32"/>
      <c r="H28" s="130" t="s">
        <v>114</v>
      </c>
      <c r="J28" s="465"/>
      <c r="K28" s="465"/>
      <c r="L28" s="465"/>
      <c r="M28" s="465"/>
      <c r="N28" s="465"/>
      <c r="Z28" s="130" t="s">
        <v>115</v>
      </c>
      <c r="AB28" s="465" t="s">
        <v>32</v>
      </c>
      <c r="AC28" s="465"/>
      <c r="AD28" s="465"/>
      <c r="AE28" s="465"/>
      <c r="AF28" s="465"/>
    </row>
    <row r="29" spans="1:45" ht="4.9000000000000004" customHeight="1" x14ac:dyDescent="0.2">
      <c r="A29" s="16"/>
      <c r="B29" s="32"/>
    </row>
    <row r="30" spans="1:45" ht="19.899999999999999" customHeight="1" x14ac:dyDescent="0.2">
      <c r="A30" s="16"/>
      <c r="B30" s="32"/>
      <c r="G30" s="15"/>
      <c r="H30" s="15"/>
      <c r="N30" s="15" t="s">
        <v>333</v>
      </c>
      <c r="O30" s="50"/>
      <c r="P30" s="465" t="s">
        <v>32</v>
      </c>
      <c r="Q30" s="465"/>
      <c r="R30" s="465"/>
      <c r="S30" s="465"/>
      <c r="T30" s="465"/>
      <c r="AR30" s="160"/>
    </row>
    <row r="31" spans="1:45" ht="4.9000000000000004" customHeight="1" x14ac:dyDescent="0.2">
      <c r="A31" s="16"/>
      <c r="B31" s="32"/>
      <c r="G31" s="10"/>
      <c r="H31" s="10"/>
    </row>
    <row r="32" spans="1:45" ht="19.899999999999999" customHeight="1" x14ac:dyDescent="0.2">
      <c r="A32" s="16"/>
      <c r="B32" s="32"/>
      <c r="G32" s="15"/>
      <c r="H32" s="15" t="s">
        <v>109</v>
      </c>
      <c r="J32" s="469" t="s">
        <v>32</v>
      </c>
      <c r="K32" s="470"/>
      <c r="L32" s="470"/>
      <c r="M32" s="470"/>
      <c r="N32" s="470"/>
      <c r="O32" s="470"/>
      <c r="P32" s="470"/>
      <c r="Q32" s="470"/>
      <c r="R32" s="470"/>
      <c r="S32" s="470"/>
      <c r="T32" s="471"/>
      <c r="AB32" s="130" t="s">
        <v>144</v>
      </c>
      <c r="AC32" s="386"/>
      <c r="AD32" s="387"/>
      <c r="AE32" s="387"/>
      <c r="AF32" s="387"/>
      <c r="AG32" s="387"/>
      <c r="AH32" s="387"/>
      <c r="AI32" s="387"/>
      <c r="AJ32" s="387"/>
      <c r="AK32" s="387"/>
      <c r="AL32" s="387"/>
      <c r="AM32" s="387"/>
      <c r="AN32" s="387"/>
      <c r="AO32" s="387"/>
      <c r="AP32" s="387"/>
      <c r="AQ32" s="387"/>
      <c r="AR32" s="388"/>
    </row>
    <row r="33" spans="1:44" ht="5.0999999999999996" customHeight="1" x14ac:dyDescent="0.2">
      <c r="A33" s="16"/>
      <c r="B33" s="16"/>
    </row>
    <row r="34" spans="1:44" ht="19.899999999999999" customHeight="1" x14ac:dyDescent="0.2">
      <c r="B34" s="32"/>
      <c r="C34" s="32" t="s">
        <v>101</v>
      </c>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row>
    <row r="35" spans="1:44" ht="4.9000000000000004" customHeight="1" x14ac:dyDescent="0.2">
      <c r="A35" s="16"/>
      <c r="B35" s="32"/>
    </row>
    <row r="36" spans="1:44" ht="15" customHeight="1" x14ac:dyDescent="0.2">
      <c r="B36" s="32"/>
      <c r="I36" s="19"/>
      <c r="J36" s="475" t="s">
        <v>334</v>
      </c>
      <c r="K36" s="475"/>
      <c r="L36" s="475"/>
      <c r="M36" s="475"/>
      <c r="N36" s="475"/>
      <c r="O36" s="19"/>
      <c r="P36" s="475" t="s">
        <v>335</v>
      </c>
      <c r="Q36" s="475"/>
      <c r="R36" s="475"/>
      <c r="S36" s="475"/>
      <c r="T36" s="475"/>
      <c r="U36" s="19"/>
      <c r="V36" s="475" t="s">
        <v>336</v>
      </c>
      <c r="W36" s="475"/>
      <c r="X36" s="475"/>
      <c r="Y36" s="475"/>
      <c r="Z36" s="475"/>
      <c r="AA36" s="19"/>
      <c r="AB36" s="475" t="s">
        <v>337</v>
      </c>
      <c r="AC36" s="475"/>
      <c r="AD36" s="475"/>
      <c r="AE36" s="475"/>
      <c r="AF36" s="475"/>
      <c r="AG36" s="19"/>
      <c r="AH36" s="475" t="s">
        <v>338</v>
      </c>
      <c r="AI36" s="475"/>
      <c r="AJ36" s="475"/>
      <c r="AK36" s="475"/>
      <c r="AL36" s="475"/>
      <c r="AM36" s="19"/>
      <c r="AN36" s="475" t="s">
        <v>339</v>
      </c>
      <c r="AO36" s="475"/>
      <c r="AP36" s="475"/>
      <c r="AQ36" s="475"/>
      <c r="AR36" s="475"/>
    </row>
    <row r="37" spans="1:44" ht="4.9000000000000004" customHeight="1" x14ac:dyDescent="0.2">
      <c r="A37" s="16"/>
      <c r="B37" s="32"/>
    </row>
    <row r="38" spans="1:44" ht="19.899999999999999" customHeight="1" x14ac:dyDescent="0.2">
      <c r="B38" s="32"/>
      <c r="I38" s="19"/>
      <c r="J38" s="161" t="s">
        <v>95</v>
      </c>
      <c r="K38" s="161" t="s">
        <v>96</v>
      </c>
      <c r="L38" s="161" t="s">
        <v>97</v>
      </c>
      <c r="M38" s="161" t="s">
        <v>96</v>
      </c>
      <c r="N38" s="161" t="s">
        <v>1</v>
      </c>
      <c r="O38" s="162"/>
      <c r="P38" s="161" t="s">
        <v>95</v>
      </c>
      <c r="Q38" s="161" t="s">
        <v>96</v>
      </c>
      <c r="R38" s="161" t="s">
        <v>97</v>
      </c>
      <c r="S38" s="161" t="s">
        <v>96</v>
      </c>
      <c r="T38" s="161" t="s">
        <v>1</v>
      </c>
      <c r="U38" s="162"/>
      <c r="V38" s="161" t="s">
        <v>95</v>
      </c>
      <c r="W38" s="161" t="s">
        <v>96</v>
      </c>
      <c r="X38" s="161" t="s">
        <v>97</v>
      </c>
      <c r="Y38" s="161" t="s">
        <v>96</v>
      </c>
      <c r="Z38" s="161" t="s">
        <v>1</v>
      </c>
      <c r="AA38" s="162"/>
      <c r="AB38" s="161" t="s">
        <v>95</v>
      </c>
      <c r="AC38" s="161" t="s">
        <v>96</v>
      </c>
      <c r="AD38" s="161" t="s">
        <v>97</v>
      </c>
      <c r="AE38" s="161" t="s">
        <v>96</v>
      </c>
      <c r="AF38" s="161" t="s">
        <v>1</v>
      </c>
      <c r="AG38" s="162"/>
      <c r="AH38" s="161" t="s">
        <v>95</v>
      </c>
      <c r="AI38" s="161" t="s">
        <v>96</v>
      </c>
      <c r="AJ38" s="161" t="s">
        <v>97</v>
      </c>
      <c r="AK38" s="161" t="s">
        <v>96</v>
      </c>
      <c r="AL38" s="161" t="s">
        <v>1</v>
      </c>
      <c r="AM38" s="162"/>
      <c r="AN38" s="161" t="s">
        <v>95</v>
      </c>
      <c r="AO38" s="161" t="s">
        <v>96</v>
      </c>
      <c r="AP38" s="161" t="s">
        <v>97</v>
      </c>
      <c r="AQ38" s="161" t="s">
        <v>96</v>
      </c>
      <c r="AR38" s="161" t="s">
        <v>1</v>
      </c>
    </row>
    <row r="39" spans="1:44" ht="4.9000000000000004" customHeight="1" x14ac:dyDescent="0.2">
      <c r="B39" s="32"/>
      <c r="C39" s="125"/>
      <c r="D39" s="125"/>
      <c r="E39" s="125"/>
      <c r="F39" s="125"/>
      <c r="G39" s="125"/>
      <c r="H39" s="125"/>
      <c r="I39" s="156"/>
      <c r="J39" s="155"/>
      <c r="K39" s="155"/>
      <c r="L39" s="155"/>
      <c r="M39" s="155"/>
      <c r="N39" s="155"/>
      <c r="O39" s="156"/>
      <c r="P39" s="155"/>
      <c r="Q39" s="155"/>
      <c r="R39" s="155"/>
      <c r="S39" s="155"/>
      <c r="T39" s="155"/>
      <c r="U39" s="156"/>
      <c r="V39" s="155"/>
      <c r="W39" s="155"/>
      <c r="X39" s="155"/>
      <c r="Y39" s="155"/>
      <c r="Z39" s="155"/>
      <c r="AA39" s="156"/>
      <c r="AB39" s="155"/>
      <c r="AC39" s="155"/>
      <c r="AD39" s="155"/>
      <c r="AE39" s="155"/>
      <c r="AF39" s="155"/>
      <c r="AG39" s="156"/>
      <c r="AH39" s="155"/>
      <c r="AI39" s="155"/>
      <c r="AJ39" s="155"/>
      <c r="AK39" s="155"/>
      <c r="AL39" s="155"/>
      <c r="AM39" s="156"/>
      <c r="AN39" s="155"/>
      <c r="AO39" s="155"/>
      <c r="AP39" s="155"/>
      <c r="AQ39" s="155"/>
      <c r="AR39" s="155"/>
    </row>
    <row r="40" spans="1:44" ht="19.899999999999999" customHeight="1" x14ac:dyDescent="0.2">
      <c r="B40" s="32"/>
      <c r="E40" s="15"/>
      <c r="F40" s="15"/>
      <c r="G40" s="15"/>
      <c r="H40" s="15" t="s">
        <v>260</v>
      </c>
      <c r="I40" s="156"/>
      <c r="J40" s="163"/>
      <c r="K40" s="33"/>
      <c r="L40" s="33"/>
      <c r="M40" s="33"/>
      <c r="N40" s="33"/>
      <c r="O40" s="166"/>
      <c r="P40" s="33"/>
      <c r="Q40" s="33"/>
      <c r="R40" s="33"/>
      <c r="S40" s="33"/>
      <c r="T40" s="33"/>
      <c r="U40" s="166"/>
      <c r="V40" s="33"/>
      <c r="W40" s="33"/>
      <c r="X40" s="33"/>
      <c r="Y40" s="33"/>
      <c r="Z40" s="33"/>
      <c r="AA40" s="166"/>
      <c r="AB40" s="33"/>
      <c r="AC40" s="33"/>
      <c r="AD40" s="33"/>
      <c r="AE40" s="33"/>
      <c r="AF40" s="33"/>
      <c r="AG40" s="166"/>
      <c r="AH40" s="33"/>
      <c r="AI40" s="33"/>
      <c r="AJ40" s="33"/>
      <c r="AK40" s="33"/>
      <c r="AL40" s="33"/>
      <c r="AM40" s="166"/>
      <c r="AN40" s="33"/>
      <c r="AO40" s="33"/>
      <c r="AP40" s="33"/>
      <c r="AQ40" s="33"/>
      <c r="AR40" s="33"/>
    </row>
    <row r="41" spans="1:44" ht="4.9000000000000004" customHeight="1" x14ac:dyDescent="0.2">
      <c r="B41" s="32"/>
      <c r="E41" s="156"/>
      <c r="F41" s="156"/>
      <c r="G41" s="156"/>
      <c r="H41" s="156"/>
      <c r="I41" s="156"/>
      <c r="J41" s="155"/>
      <c r="K41" s="167"/>
      <c r="L41" s="167"/>
      <c r="M41" s="167"/>
      <c r="N41" s="167"/>
      <c r="O41" s="166"/>
      <c r="P41" s="167"/>
      <c r="Q41" s="167"/>
      <c r="R41" s="167"/>
      <c r="S41" s="167"/>
      <c r="T41" s="167"/>
      <c r="U41" s="166"/>
      <c r="V41" s="167"/>
      <c r="W41" s="167"/>
      <c r="X41" s="167"/>
      <c r="Y41" s="167"/>
      <c r="Z41" s="167"/>
      <c r="AA41" s="166"/>
      <c r="AB41" s="167"/>
      <c r="AC41" s="167"/>
      <c r="AD41" s="167"/>
      <c r="AE41" s="167"/>
      <c r="AF41" s="167"/>
      <c r="AG41" s="166"/>
      <c r="AH41" s="167"/>
      <c r="AI41" s="167"/>
      <c r="AJ41" s="167"/>
      <c r="AK41" s="167"/>
      <c r="AL41" s="167"/>
      <c r="AM41" s="166"/>
      <c r="AN41" s="167"/>
      <c r="AO41" s="167"/>
      <c r="AP41" s="167"/>
      <c r="AQ41" s="167"/>
      <c r="AR41" s="167"/>
    </row>
    <row r="42" spans="1:44" ht="19.899999999999999" customHeight="1" x14ac:dyDescent="0.2">
      <c r="B42" s="32"/>
      <c r="E42" s="15"/>
      <c r="F42" s="15"/>
      <c r="G42" s="15"/>
      <c r="H42" s="15" t="s">
        <v>98</v>
      </c>
      <c r="I42" s="156"/>
      <c r="J42" s="163"/>
      <c r="K42" s="33"/>
      <c r="L42" s="33"/>
      <c r="M42" s="33"/>
      <c r="N42" s="33"/>
      <c r="O42" s="166"/>
      <c r="P42" s="33"/>
      <c r="Q42" s="33"/>
      <c r="R42" s="33"/>
      <c r="S42" s="33"/>
      <c r="T42" s="33"/>
      <c r="U42" s="166"/>
      <c r="V42" s="33"/>
      <c r="W42" s="33"/>
      <c r="X42" s="33"/>
      <c r="Y42" s="33"/>
      <c r="Z42" s="33"/>
      <c r="AA42" s="166"/>
      <c r="AB42" s="33"/>
      <c r="AC42" s="33"/>
      <c r="AD42" s="33"/>
      <c r="AE42" s="33"/>
      <c r="AF42" s="33"/>
      <c r="AG42" s="166"/>
      <c r="AH42" s="33"/>
      <c r="AI42" s="33"/>
      <c r="AJ42" s="33"/>
      <c r="AK42" s="33"/>
      <c r="AL42" s="33"/>
      <c r="AM42" s="166"/>
      <c r="AN42" s="33"/>
      <c r="AO42" s="33"/>
      <c r="AP42" s="33"/>
      <c r="AQ42" s="33"/>
      <c r="AR42" s="33"/>
    </row>
    <row r="43" spans="1:44" ht="4.9000000000000004" customHeight="1" x14ac:dyDescent="0.2">
      <c r="B43" s="32"/>
      <c r="E43" s="156"/>
      <c r="F43" s="156"/>
      <c r="G43" s="156"/>
      <c r="H43" s="156"/>
      <c r="I43" s="156"/>
      <c r="J43" s="155"/>
      <c r="K43" s="167"/>
      <c r="L43" s="167"/>
      <c r="M43" s="167"/>
      <c r="N43" s="167"/>
      <c r="O43" s="166"/>
      <c r="P43" s="167"/>
      <c r="Q43" s="167"/>
      <c r="R43" s="167"/>
      <c r="S43" s="167"/>
      <c r="T43" s="167"/>
      <c r="U43" s="166"/>
      <c r="V43" s="167"/>
      <c r="W43" s="167"/>
      <c r="X43" s="167"/>
      <c r="Y43" s="167"/>
      <c r="Z43" s="167"/>
      <c r="AA43" s="166"/>
      <c r="AB43" s="167"/>
      <c r="AC43" s="167"/>
      <c r="AD43" s="167"/>
      <c r="AE43" s="167"/>
      <c r="AF43" s="167"/>
      <c r="AG43" s="166"/>
      <c r="AH43" s="167"/>
      <c r="AI43" s="167"/>
      <c r="AJ43" s="167"/>
      <c r="AK43" s="167"/>
      <c r="AL43" s="167"/>
      <c r="AM43" s="166"/>
      <c r="AN43" s="167"/>
      <c r="AO43" s="167"/>
      <c r="AP43" s="167"/>
      <c r="AQ43" s="167"/>
      <c r="AR43" s="167"/>
    </row>
    <row r="44" spans="1:44" ht="19.899999999999999" customHeight="1" x14ac:dyDescent="0.2">
      <c r="B44" s="32"/>
      <c r="E44" s="15"/>
      <c r="F44" s="15"/>
      <c r="G44" s="15"/>
      <c r="H44" s="15" t="s">
        <v>99</v>
      </c>
      <c r="I44" s="156"/>
      <c r="J44" s="163"/>
      <c r="K44" s="33"/>
      <c r="L44" s="33"/>
      <c r="M44" s="33"/>
      <c r="N44" s="33"/>
      <c r="O44" s="166"/>
      <c r="P44" s="33"/>
      <c r="Q44" s="33"/>
      <c r="R44" s="33"/>
      <c r="S44" s="33"/>
      <c r="T44" s="33"/>
      <c r="U44" s="166"/>
      <c r="V44" s="33"/>
      <c r="W44" s="33"/>
      <c r="X44" s="33"/>
      <c r="Y44" s="33"/>
      <c r="Z44" s="33"/>
      <c r="AA44" s="166"/>
      <c r="AB44" s="33"/>
      <c r="AC44" s="33"/>
      <c r="AD44" s="33"/>
      <c r="AE44" s="33"/>
      <c r="AF44" s="33"/>
      <c r="AG44" s="166"/>
      <c r="AH44" s="33"/>
      <c r="AI44" s="33"/>
      <c r="AJ44" s="33"/>
      <c r="AK44" s="33"/>
      <c r="AL44" s="33"/>
      <c r="AM44" s="166"/>
      <c r="AN44" s="33"/>
      <c r="AO44" s="33"/>
      <c r="AP44" s="33"/>
      <c r="AQ44" s="33"/>
      <c r="AR44" s="33"/>
    </row>
    <row r="45" spans="1:44" ht="4.9000000000000004" customHeight="1" x14ac:dyDescent="0.2">
      <c r="B45" s="32"/>
      <c r="E45" s="156"/>
      <c r="F45" s="156"/>
      <c r="G45" s="156"/>
      <c r="H45" s="156"/>
      <c r="I45" s="125"/>
      <c r="J45" s="155"/>
      <c r="K45" s="167"/>
      <c r="L45" s="167"/>
      <c r="M45" s="167"/>
      <c r="N45" s="167"/>
      <c r="O45" s="168"/>
      <c r="P45" s="167"/>
      <c r="Q45" s="167"/>
      <c r="R45" s="167"/>
      <c r="S45" s="167"/>
      <c r="T45" s="167"/>
      <c r="U45" s="168"/>
      <c r="V45" s="167"/>
      <c r="W45" s="167"/>
      <c r="X45" s="167"/>
      <c r="Y45" s="167"/>
      <c r="Z45" s="167"/>
      <c r="AA45" s="168"/>
      <c r="AB45" s="167"/>
      <c r="AC45" s="167"/>
      <c r="AD45" s="167"/>
      <c r="AE45" s="167"/>
      <c r="AF45" s="167"/>
      <c r="AG45" s="168"/>
      <c r="AH45" s="167"/>
      <c r="AI45" s="167"/>
      <c r="AJ45" s="167"/>
      <c r="AK45" s="167"/>
      <c r="AL45" s="167"/>
      <c r="AM45" s="168"/>
      <c r="AN45" s="167"/>
      <c r="AO45" s="167"/>
      <c r="AP45" s="167"/>
      <c r="AQ45" s="167"/>
      <c r="AR45" s="167"/>
    </row>
    <row r="46" spans="1:44" ht="19.899999999999999" customHeight="1" x14ac:dyDescent="0.2">
      <c r="B46" s="32"/>
      <c r="E46" s="15"/>
      <c r="F46" s="15"/>
      <c r="G46" s="15"/>
      <c r="H46" s="15" t="s">
        <v>100</v>
      </c>
      <c r="I46" s="156"/>
      <c r="J46" s="163"/>
      <c r="K46" s="33"/>
      <c r="L46" s="33"/>
      <c r="M46" s="33"/>
      <c r="N46" s="33"/>
      <c r="O46" s="166"/>
      <c r="P46" s="33"/>
      <c r="Q46" s="33"/>
      <c r="R46" s="33"/>
      <c r="S46" s="33"/>
      <c r="T46" s="33"/>
      <c r="U46" s="166"/>
      <c r="V46" s="33"/>
      <c r="W46" s="33"/>
      <c r="X46" s="33"/>
      <c r="Y46" s="33"/>
      <c r="Z46" s="33"/>
      <c r="AA46" s="166"/>
      <c r="AB46" s="33"/>
      <c r="AC46" s="33"/>
      <c r="AD46" s="33"/>
      <c r="AE46" s="33"/>
      <c r="AF46" s="33"/>
      <c r="AG46" s="166"/>
      <c r="AH46" s="33"/>
      <c r="AI46" s="33"/>
      <c r="AJ46" s="33"/>
      <c r="AK46" s="33"/>
      <c r="AL46" s="33"/>
      <c r="AM46" s="166"/>
      <c r="AN46" s="33"/>
      <c r="AO46" s="33"/>
      <c r="AP46" s="33"/>
      <c r="AQ46" s="33"/>
      <c r="AR46" s="33"/>
    </row>
    <row r="47" spans="1:44" ht="4.9000000000000004" customHeight="1" x14ac:dyDescent="0.2">
      <c r="B47" s="32"/>
      <c r="E47" s="127"/>
      <c r="F47" s="127"/>
      <c r="G47" s="127"/>
      <c r="H47" s="127"/>
      <c r="J47" s="164"/>
      <c r="K47" s="164"/>
      <c r="L47" s="164"/>
      <c r="M47" s="164"/>
      <c r="N47" s="164"/>
      <c r="P47" s="164"/>
      <c r="Q47" s="164"/>
      <c r="R47" s="164"/>
      <c r="S47" s="164"/>
      <c r="T47" s="164"/>
      <c r="V47" s="164"/>
      <c r="W47" s="164"/>
      <c r="X47" s="164"/>
      <c r="Y47" s="164"/>
      <c r="Z47" s="164"/>
      <c r="AB47" s="164"/>
      <c r="AC47" s="164"/>
      <c r="AD47" s="164"/>
      <c r="AE47" s="164"/>
      <c r="AF47" s="164"/>
      <c r="AH47" s="164"/>
      <c r="AI47" s="164"/>
      <c r="AJ47" s="164"/>
      <c r="AK47" s="164"/>
      <c r="AL47" s="164"/>
      <c r="AN47" s="164"/>
      <c r="AO47" s="164"/>
      <c r="AP47" s="164"/>
      <c r="AQ47" s="164"/>
      <c r="AR47" s="164"/>
    </row>
    <row r="48" spans="1:44" ht="19.899999999999999" customHeight="1" x14ac:dyDescent="0.2">
      <c r="B48" s="32"/>
      <c r="E48" s="127"/>
      <c r="F48" s="127"/>
      <c r="G48" s="127"/>
      <c r="H48" s="127" t="s">
        <v>102</v>
      </c>
      <c r="J48" s="472">
        <f>IFERROR((J44+K44+L44+M44+N44)/(J40+K40+L40+M40+N40),0)</f>
        <v>0</v>
      </c>
      <c r="K48" s="473"/>
      <c r="L48" s="473"/>
      <c r="M48" s="473"/>
      <c r="N48" s="474"/>
      <c r="O48" s="51"/>
      <c r="P48" s="472">
        <f>IFERROR((P44+Q44+R44+S44+T44)/(P40+Q40+R40+S40+T40),0)</f>
        <v>0</v>
      </c>
      <c r="Q48" s="473"/>
      <c r="R48" s="473"/>
      <c r="S48" s="473"/>
      <c r="T48" s="474"/>
      <c r="U48" s="10"/>
      <c r="V48" s="472">
        <f>IFERROR((V44+W44+X44+Y44+Z44)/(V40+W40+X40+Y40+Z40),0)</f>
        <v>0</v>
      </c>
      <c r="W48" s="473"/>
      <c r="X48" s="473"/>
      <c r="Y48" s="473"/>
      <c r="Z48" s="474"/>
      <c r="AA48" s="10"/>
      <c r="AB48" s="472">
        <f>IFERROR((AB44+AC44+AD44+AE44+AF44)/(AB40+AC40+AD40+AE40+AF40),0)</f>
        <v>0</v>
      </c>
      <c r="AC48" s="473"/>
      <c r="AD48" s="473"/>
      <c r="AE48" s="473"/>
      <c r="AF48" s="474"/>
      <c r="AG48" s="10"/>
      <c r="AH48" s="472">
        <f>IFERROR((AH44+AI44+AJ44+AK44+AL44)/(AH40+AI40+AJ40+AK40+AL40),0)</f>
        <v>0</v>
      </c>
      <c r="AI48" s="473"/>
      <c r="AJ48" s="473"/>
      <c r="AK48" s="473"/>
      <c r="AL48" s="474"/>
      <c r="AM48" s="10"/>
      <c r="AN48" s="472">
        <f>IFERROR((AN44+AO44+AP44+AQ44+AR44)/(AN40+AO40+AP40+AQ40+AR40),0)</f>
        <v>0</v>
      </c>
      <c r="AO48" s="473"/>
      <c r="AP48" s="473"/>
      <c r="AQ48" s="473"/>
      <c r="AR48" s="474"/>
    </row>
    <row r="49" spans="1:44" ht="4.9000000000000004" customHeight="1" x14ac:dyDescent="0.2">
      <c r="A49" s="16"/>
      <c r="B49" s="32"/>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row>
    <row r="50" spans="1:44" ht="4.9000000000000004" customHeight="1" x14ac:dyDescent="0.2">
      <c r="A50" s="16"/>
      <c r="B50" s="32"/>
    </row>
    <row r="51" spans="1:44" ht="20.100000000000001" customHeight="1" x14ac:dyDescent="0.2">
      <c r="B51" s="32"/>
      <c r="D51" s="165" t="s">
        <v>351</v>
      </c>
    </row>
    <row r="52" spans="1:44" ht="19.899999999999999" customHeight="1" x14ac:dyDescent="0.2">
      <c r="B52" s="32"/>
      <c r="E52" s="15"/>
      <c r="F52" s="15"/>
      <c r="H52" s="15" t="s">
        <v>352</v>
      </c>
      <c r="I52" s="156"/>
      <c r="J52" s="386"/>
      <c r="K52" s="387"/>
      <c r="L52" s="387"/>
      <c r="M52" s="387"/>
      <c r="N52" s="388"/>
      <c r="O52" s="166"/>
      <c r="P52" s="386"/>
      <c r="Q52" s="387"/>
      <c r="R52" s="387"/>
      <c r="S52" s="387"/>
      <c r="T52" s="388"/>
      <c r="U52" s="166"/>
      <c r="V52" s="386"/>
      <c r="W52" s="387"/>
      <c r="X52" s="387"/>
      <c r="Y52" s="387"/>
      <c r="Z52" s="388"/>
      <c r="AA52" s="166"/>
      <c r="AB52" s="386"/>
      <c r="AC52" s="387"/>
      <c r="AD52" s="387"/>
      <c r="AE52" s="387"/>
      <c r="AF52" s="388"/>
      <c r="AG52" s="166"/>
      <c r="AH52" s="386"/>
      <c r="AI52" s="387"/>
      <c r="AJ52" s="387"/>
      <c r="AK52" s="387"/>
      <c r="AL52" s="388"/>
      <c r="AM52" s="166"/>
      <c r="AN52" s="386"/>
      <c r="AO52" s="387"/>
      <c r="AP52" s="387"/>
      <c r="AQ52" s="387"/>
      <c r="AR52" s="388"/>
    </row>
    <row r="53" spans="1:44" ht="4.9000000000000004" customHeight="1" x14ac:dyDescent="0.2">
      <c r="B53" s="32"/>
      <c r="E53" s="156"/>
      <c r="F53" s="156"/>
      <c r="H53" s="156"/>
      <c r="I53" s="125"/>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row>
    <row r="54" spans="1:44" ht="19.899999999999999" customHeight="1" x14ac:dyDescent="0.2">
      <c r="B54" s="32"/>
      <c r="E54" s="15"/>
      <c r="F54" s="15"/>
      <c r="H54" s="15" t="s">
        <v>381</v>
      </c>
      <c r="I54" s="156"/>
      <c r="J54" s="386"/>
      <c r="K54" s="387"/>
      <c r="L54" s="387"/>
      <c r="M54" s="387"/>
      <c r="N54" s="388"/>
      <c r="O54" s="166"/>
      <c r="P54" s="386"/>
      <c r="Q54" s="387"/>
      <c r="R54" s="387"/>
      <c r="S54" s="387"/>
      <c r="T54" s="388"/>
      <c r="U54" s="166"/>
      <c r="V54" s="386"/>
      <c r="W54" s="387"/>
      <c r="X54" s="387"/>
      <c r="Y54" s="387"/>
      <c r="Z54" s="388"/>
      <c r="AA54" s="166"/>
      <c r="AB54" s="386"/>
      <c r="AC54" s="387"/>
      <c r="AD54" s="387"/>
      <c r="AE54" s="387"/>
      <c r="AF54" s="388"/>
      <c r="AG54" s="166"/>
      <c r="AH54" s="386"/>
      <c r="AI54" s="387"/>
      <c r="AJ54" s="387"/>
      <c r="AK54" s="387"/>
      <c r="AL54" s="388"/>
      <c r="AM54" s="166"/>
      <c r="AN54" s="386"/>
      <c r="AO54" s="387"/>
      <c r="AP54" s="387"/>
      <c r="AQ54" s="387"/>
      <c r="AR54" s="388"/>
    </row>
  </sheetData>
  <sheetProtection algorithmName="SHA-512" hashValue="405vIePEYa5k1MwR974FQk3oVi7Rukj7ueWZUhENeCf27zwMKa5Z/zoXynth5EooZXVSw4RTBlyBUXJXhZx+ig==" saltValue="m8vj0BXPeFVB0hpUbWTD7w==" spinCount="100000" sheet="1" objects="1" scenarios="1"/>
  <mergeCells count="62">
    <mergeCell ref="AJ2:AR2"/>
    <mergeCell ref="A3:J5"/>
    <mergeCell ref="U5:AB5"/>
    <mergeCell ref="P13:T13"/>
    <mergeCell ref="V13:Z13"/>
    <mergeCell ref="AB13:AF13"/>
    <mergeCell ref="AH13:AL13"/>
    <mergeCell ref="AN13:AR13"/>
    <mergeCell ref="P15:T15"/>
    <mergeCell ref="V15:Z15"/>
    <mergeCell ref="AB15:AF15"/>
    <mergeCell ref="AH15:AL15"/>
    <mergeCell ref="AN15:AR15"/>
    <mergeCell ref="P17:T17"/>
    <mergeCell ref="V17:Z17"/>
    <mergeCell ref="AB17:AF17"/>
    <mergeCell ref="AH17:AL17"/>
    <mergeCell ref="AN17:AR17"/>
    <mergeCell ref="P21:T21"/>
    <mergeCell ref="V21:Z21"/>
    <mergeCell ref="AB21:AF21"/>
    <mergeCell ref="AH21:AL21"/>
    <mergeCell ref="AN21:AR21"/>
    <mergeCell ref="P23:T23"/>
    <mergeCell ref="V23:Z23"/>
    <mergeCell ref="AB23:AF23"/>
    <mergeCell ref="AH23:AL23"/>
    <mergeCell ref="AN23:AR23"/>
    <mergeCell ref="P25:T25"/>
    <mergeCell ref="V25:Z25"/>
    <mergeCell ref="AB25:AF25"/>
    <mergeCell ref="AH25:AL25"/>
    <mergeCell ref="AN25:AR25"/>
    <mergeCell ref="J28:N28"/>
    <mergeCell ref="AB28:AF28"/>
    <mergeCell ref="J32:T32"/>
    <mergeCell ref="P30:T30"/>
    <mergeCell ref="AC32:AR32"/>
    <mergeCell ref="AN36:AR36"/>
    <mergeCell ref="AN48:AR48"/>
    <mergeCell ref="J48:N48"/>
    <mergeCell ref="P48:T48"/>
    <mergeCell ref="V48:Z48"/>
    <mergeCell ref="AB48:AF48"/>
    <mergeCell ref="AH48:AL48"/>
    <mergeCell ref="J36:N36"/>
    <mergeCell ref="P36:T36"/>
    <mergeCell ref="V36:Z36"/>
    <mergeCell ref="AB36:AF36"/>
    <mergeCell ref="AH36:AL36"/>
    <mergeCell ref="AH52:AL52"/>
    <mergeCell ref="AN52:AR52"/>
    <mergeCell ref="J54:N54"/>
    <mergeCell ref="P54:T54"/>
    <mergeCell ref="V54:Z54"/>
    <mergeCell ref="AB54:AF54"/>
    <mergeCell ref="AH54:AL54"/>
    <mergeCell ref="AN54:AR54"/>
    <mergeCell ref="J52:N52"/>
    <mergeCell ref="P52:T52"/>
    <mergeCell ref="V52:Z52"/>
    <mergeCell ref="AB52:AF52"/>
  </mergeCells>
  <dataValidations count="4">
    <dataValidation type="list" allowBlank="1" showInputMessage="1" showErrorMessage="1" sqref="J32" xr:uid="{B8B68AFF-BDAB-4281-8176-58E0FFA25F56}">
      <formula1>"please choose, Competition, Demand, Staff Recruitment, Leadership, Premises, School Organisation/Conversion, Other"</formula1>
    </dataValidation>
    <dataValidation type="list" allowBlank="1" showInputMessage="1" showErrorMessage="1" sqref="F17 F15 F25 F23" xr:uid="{652C2FFD-4163-4CE6-8CB9-6B6715489902}">
      <formula1>"please choose, YES, NO, N/A"</formula1>
    </dataValidation>
    <dataValidation type="list" allowBlank="1" showInputMessage="1" showErrorMessage="1" sqref="F13 F21" xr:uid="{92CED53A-AA0E-45A5-AB79-164C3474F650}">
      <formula1>"please choose, Applying, Proposed, Active, Exempt"</formula1>
    </dataValidation>
    <dataValidation type="list" allowBlank="1" showInputMessage="1" showErrorMessage="1" sqref="AB28:AF28 P30:T30 AR30" xr:uid="{F7171506-0229-4A0D-BDB0-18F7C8A4C66F}">
      <formula1>"please choose, YES, NO"</formula1>
    </dataValidation>
  </dataValidations>
  <pageMargins left="0.23622047244094491" right="0.23622047244094491" top="0.23622047244094491" bottom="0.23622047244094491" header="0.31496062992125984" footer="0.31496062992125984"/>
  <pageSetup paperSize="9" scale="86" fitToWidth="0" orientation="landscape" r:id="rId1"/>
  <ignoredErrors>
    <ignoredError sqref="J48:AR48" unlockedFormula="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1F5F-F426-4858-A5B1-CE871074C4DB}">
  <sheetPr>
    <tabColor rgb="FF0070C0"/>
    <pageSetUpPr fitToPage="1"/>
  </sheetPr>
  <dimension ref="A1:R97"/>
  <sheetViews>
    <sheetView showGridLines="0" zoomScaleNormal="100" workbookViewId="0">
      <selection activeCell="H17" sqref="H17"/>
    </sheetView>
  </sheetViews>
  <sheetFormatPr defaultColWidth="9.140625" defaultRowHeight="20.100000000000001" customHeight="1" x14ac:dyDescent="0.2"/>
  <cols>
    <col min="1" max="3" width="2.7109375" style="9" customWidth="1"/>
    <col min="4" max="4" width="46.140625" style="9" customWidth="1"/>
    <col min="5" max="5" width="0.85546875" style="9" customWidth="1"/>
    <col min="6" max="6" width="15.7109375" style="9" customWidth="1"/>
    <col min="7" max="7" width="1.7109375" style="9" customWidth="1"/>
    <col min="8" max="8" width="15.7109375" style="9" customWidth="1"/>
    <col min="9" max="9" width="1.7109375" style="9" customWidth="1"/>
    <col min="10" max="10" width="15.7109375" style="9" customWidth="1"/>
    <col min="11" max="11" width="1.7109375" style="9" customWidth="1"/>
    <col min="12" max="12" width="15.7109375" style="9" customWidth="1"/>
    <col min="13" max="13" width="1.7109375" style="9" customWidth="1"/>
    <col min="14" max="14" width="15.7109375" style="9" customWidth="1"/>
    <col min="15" max="15" width="1.7109375" style="9" customWidth="1"/>
    <col min="16" max="16" width="15.7109375" style="9" customWidth="1"/>
    <col min="17" max="17" width="0.85546875" style="9" customWidth="1"/>
    <col min="18" max="18" width="2.7109375" style="9" customWidth="1"/>
    <col min="19" max="16384" width="9.140625" style="9"/>
  </cols>
  <sheetData>
    <row r="1" spans="1:16" ht="4.9000000000000004" customHeight="1" x14ac:dyDescent="0.2">
      <c r="A1" s="115"/>
      <c r="B1" s="116"/>
      <c r="C1" s="116"/>
      <c r="D1" s="116"/>
      <c r="E1" s="116"/>
      <c r="F1" s="116"/>
      <c r="G1" s="116"/>
      <c r="H1" s="116"/>
      <c r="I1" s="116"/>
      <c r="J1" s="116"/>
      <c r="K1" s="116"/>
      <c r="L1" s="116"/>
      <c r="M1" s="116"/>
      <c r="N1" s="116"/>
      <c r="O1" s="116"/>
      <c r="P1" s="117"/>
    </row>
    <row r="2" spans="1:16" ht="22.15" customHeight="1" x14ac:dyDescent="0.2">
      <c r="A2" s="118" t="s">
        <v>139</v>
      </c>
      <c r="B2" s="119"/>
      <c r="C2" s="119"/>
      <c r="D2" s="119"/>
      <c r="E2" s="119"/>
      <c r="F2" s="119"/>
      <c r="G2" s="119"/>
      <c r="H2" s="119"/>
      <c r="I2" s="119"/>
      <c r="J2" s="119"/>
      <c r="K2" s="119"/>
      <c r="L2" s="119"/>
      <c r="M2" s="119"/>
      <c r="N2" s="119"/>
      <c r="O2" s="458"/>
      <c r="P2" s="459"/>
    </row>
    <row r="3" spans="1:16" ht="4.9000000000000004" customHeight="1" x14ac:dyDescent="0.2">
      <c r="A3" s="460" t="str">
        <f>'Pg 1'!D6</f>
        <v>name of PROVIDER</v>
      </c>
      <c r="B3" s="461"/>
      <c r="C3" s="461"/>
      <c r="D3" s="461"/>
      <c r="E3" s="461"/>
      <c r="F3" s="461"/>
      <c r="G3" s="120"/>
      <c r="H3" s="120"/>
      <c r="I3" s="119"/>
      <c r="J3" s="119"/>
      <c r="K3" s="119"/>
      <c r="L3" s="119"/>
      <c r="M3" s="119"/>
      <c r="N3" s="119"/>
      <c r="O3" s="119"/>
      <c r="P3" s="121"/>
    </row>
    <row r="4" spans="1:16" ht="15" customHeight="1" x14ac:dyDescent="0.2">
      <c r="A4" s="460"/>
      <c r="B4" s="461"/>
      <c r="C4" s="461"/>
      <c r="D4" s="461"/>
      <c r="E4" s="461"/>
      <c r="F4" s="461"/>
      <c r="G4" s="120"/>
      <c r="H4" s="120"/>
      <c r="I4" s="119"/>
      <c r="J4" s="119"/>
      <c r="K4" s="119"/>
      <c r="L4" s="119"/>
      <c r="M4" s="119"/>
      <c r="N4" s="119"/>
      <c r="O4" s="119"/>
      <c r="P4" s="121"/>
    </row>
    <row r="5" spans="1:16" ht="4.9000000000000004" customHeight="1" x14ac:dyDescent="0.2">
      <c r="A5" s="462"/>
      <c r="B5" s="401"/>
      <c r="C5" s="401"/>
      <c r="D5" s="401"/>
      <c r="E5" s="401"/>
      <c r="F5" s="401"/>
      <c r="G5" s="122"/>
      <c r="H5" s="122"/>
      <c r="I5" s="402"/>
      <c r="J5" s="402"/>
      <c r="K5" s="402"/>
      <c r="L5" s="402"/>
      <c r="M5" s="123"/>
      <c r="N5" s="122"/>
      <c r="O5" s="122"/>
      <c r="P5" s="124"/>
    </row>
    <row r="6" spans="1:16" ht="5.0999999999999996" customHeight="1" x14ac:dyDescent="0.2">
      <c r="A6" s="16"/>
      <c r="B6" s="16"/>
    </row>
    <row r="7" spans="1:16" ht="20.100000000000001" customHeight="1" x14ac:dyDescent="0.2">
      <c r="A7" s="16"/>
      <c r="B7" s="479" t="s">
        <v>453</v>
      </c>
      <c r="C7" s="479"/>
      <c r="D7" s="479"/>
      <c r="E7" s="479"/>
      <c r="F7" s="479"/>
      <c r="G7" s="479"/>
      <c r="H7" s="479"/>
      <c r="I7" s="479"/>
      <c r="J7" s="479"/>
      <c r="K7" s="479"/>
      <c r="L7" s="479"/>
      <c r="M7" s="479"/>
      <c r="N7" s="479"/>
      <c r="O7" s="479"/>
      <c r="P7" s="479"/>
    </row>
    <row r="8" spans="1:16" ht="5.0999999999999996" customHeight="1" x14ac:dyDescent="0.2">
      <c r="A8" s="16"/>
      <c r="B8" s="16"/>
    </row>
    <row r="9" spans="1:16" ht="19.899999999999999" customHeight="1" x14ac:dyDescent="0.2">
      <c r="B9" s="32"/>
      <c r="C9" s="32" t="s">
        <v>112</v>
      </c>
      <c r="D9" s="32"/>
      <c r="E9" s="32"/>
      <c r="F9" s="32"/>
      <c r="G9" s="32"/>
      <c r="H9" s="32"/>
      <c r="I9" s="32"/>
      <c r="J9" s="32"/>
      <c r="K9" s="32"/>
      <c r="L9" s="32"/>
      <c r="M9" s="32"/>
      <c r="N9" s="32"/>
      <c r="O9" s="32"/>
      <c r="P9" s="32"/>
    </row>
    <row r="10" spans="1:16" ht="4.9000000000000004" customHeight="1" x14ac:dyDescent="0.2">
      <c r="A10" s="16"/>
      <c r="B10" s="32"/>
    </row>
    <row r="11" spans="1:16" ht="19.899999999999999" customHeight="1" x14ac:dyDescent="0.2">
      <c r="B11" s="32"/>
      <c r="D11" s="315" t="s">
        <v>357</v>
      </c>
      <c r="E11" s="125"/>
      <c r="F11" s="8" t="s">
        <v>171</v>
      </c>
      <c r="G11" s="50"/>
      <c r="H11" s="8" t="s">
        <v>171</v>
      </c>
      <c r="J11" s="8" t="s">
        <v>172</v>
      </c>
      <c r="L11" s="8" t="s">
        <v>172</v>
      </c>
      <c r="N11" s="8" t="s">
        <v>172</v>
      </c>
      <c r="P11" s="8" t="s">
        <v>172</v>
      </c>
    </row>
    <row r="12" spans="1:16" ht="4.9000000000000004" customHeight="1" x14ac:dyDescent="0.2">
      <c r="B12" s="32"/>
      <c r="D12" s="315"/>
      <c r="E12" s="19"/>
      <c r="F12" s="126"/>
      <c r="G12" s="126"/>
      <c r="H12" s="126"/>
      <c r="I12" s="126"/>
      <c r="J12" s="126"/>
      <c r="K12" s="19"/>
      <c r="L12" s="126"/>
      <c r="M12" s="126"/>
      <c r="N12" s="126"/>
      <c r="O12" s="126"/>
      <c r="P12" s="126"/>
    </row>
    <row r="13" spans="1:16" ht="15" customHeight="1" x14ac:dyDescent="0.2">
      <c r="B13" s="32"/>
      <c r="D13" s="315"/>
      <c r="E13" s="19"/>
      <c r="F13" s="88" t="s">
        <v>334</v>
      </c>
      <c r="G13" s="19"/>
      <c r="H13" s="88" t="s">
        <v>340</v>
      </c>
      <c r="I13" s="19"/>
      <c r="J13" s="88" t="s">
        <v>336</v>
      </c>
      <c r="K13" s="19"/>
      <c r="L13" s="88" t="s">
        <v>337</v>
      </c>
      <c r="M13" s="19"/>
      <c r="N13" s="88" t="s">
        <v>338</v>
      </c>
      <c r="O13" s="19"/>
      <c r="P13" s="88" t="s">
        <v>339</v>
      </c>
    </row>
    <row r="14" spans="1:16" ht="4.9000000000000004" customHeight="1" x14ac:dyDescent="0.2">
      <c r="B14" s="32"/>
      <c r="C14" s="127"/>
      <c r="D14" s="127"/>
    </row>
    <row r="15" spans="1:16" ht="19.899999999999999" customHeight="1" x14ac:dyDescent="0.2">
      <c r="B15" s="32"/>
      <c r="D15" s="128"/>
      <c r="E15" s="125"/>
      <c r="F15" s="129" t="s">
        <v>106</v>
      </c>
      <c r="G15" s="50"/>
      <c r="H15" s="20">
        <f>F58</f>
        <v>0</v>
      </c>
      <c r="J15" s="20">
        <f>H58</f>
        <v>0</v>
      </c>
      <c r="L15" s="20">
        <f>J58</f>
        <v>0</v>
      </c>
      <c r="N15" s="20">
        <f>L58</f>
        <v>0</v>
      </c>
      <c r="P15" s="20">
        <f>N58</f>
        <v>0</v>
      </c>
    </row>
    <row r="16" spans="1:16" ht="4.9000000000000004" customHeight="1" x14ac:dyDescent="0.2">
      <c r="B16" s="32"/>
      <c r="F16" s="130"/>
      <c r="G16" s="130"/>
      <c r="H16" s="130"/>
      <c r="J16" s="130"/>
      <c r="L16" s="130"/>
      <c r="N16" s="130"/>
      <c r="P16" s="130"/>
    </row>
    <row r="17" spans="2:16" ht="19.899999999999999" customHeight="1" x14ac:dyDescent="0.2">
      <c r="B17" s="32"/>
      <c r="D17" s="131" t="s">
        <v>307</v>
      </c>
      <c r="E17" s="125"/>
      <c r="F17" s="8"/>
      <c r="G17" s="30"/>
      <c r="H17" s="8"/>
      <c r="I17" s="26"/>
      <c r="J17" s="8"/>
      <c r="K17" s="26"/>
      <c r="L17" s="8"/>
      <c r="M17" s="26"/>
      <c r="N17" s="8"/>
      <c r="O17" s="26"/>
      <c r="P17" s="8"/>
    </row>
    <row r="18" spans="2:16" ht="19.899999999999999" customHeight="1" x14ac:dyDescent="0.2">
      <c r="B18" s="32"/>
      <c r="D18" s="131" t="s">
        <v>353</v>
      </c>
      <c r="E18" s="125"/>
      <c r="F18" s="8"/>
      <c r="G18" s="30"/>
      <c r="H18" s="8"/>
      <c r="I18" s="26"/>
      <c r="J18" s="8"/>
      <c r="K18" s="26"/>
      <c r="L18" s="8"/>
      <c r="M18" s="26"/>
      <c r="N18" s="8"/>
      <c r="O18" s="26"/>
      <c r="P18" s="8"/>
    </row>
    <row r="19" spans="2:16" ht="19.899999999999999" customHeight="1" x14ac:dyDescent="0.2">
      <c r="B19" s="32"/>
      <c r="D19" s="131" t="s">
        <v>354</v>
      </c>
      <c r="E19" s="125"/>
      <c r="F19" s="8"/>
      <c r="G19" s="30"/>
      <c r="H19" s="8"/>
      <c r="I19" s="26"/>
      <c r="J19" s="8"/>
      <c r="K19" s="26"/>
      <c r="L19" s="8"/>
      <c r="M19" s="26"/>
      <c r="N19" s="8"/>
      <c r="O19" s="26"/>
      <c r="P19" s="8"/>
    </row>
    <row r="20" spans="2:16" ht="19.899999999999999" customHeight="1" x14ac:dyDescent="0.2">
      <c r="B20" s="32"/>
      <c r="D20" s="131" t="s">
        <v>240</v>
      </c>
      <c r="E20" s="125"/>
      <c r="F20" s="8"/>
      <c r="G20" s="30"/>
      <c r="H20" s="8"/>
      <c r="I20" s="26"/>
      <c r="J20" s="8"/>
      <c r="K20" s="26"/>
      <c r="L20" s="8"/>
      <c r="M20" s="26"/>
      <c r="N20" s="8"/>
      <c r="O20" s="26"/>
      <c r="P20" s="8"/>
    </row>
    <row r="21" spans="2:16" ht="19.899999999999999" customHeight="1" x14ac:dyDescent="0.2">
      <c r="B21" s="32"/>
      <c r="D21" s="127" t="s">
        <v>2</v>
      </c>
      <c r="E21" s="125"/>
      <c r="F21" s="20">
        <f>SUM(F17:F20)</f>
        <v>0</v>
      </c>
      <c r="G21" s="50"/>
      <c r="H21" s="20">
        <f>SUM(H15:H20)</f>
        <v>0</v>
      </c>
      <c r="J21" s="20">
        <f>SUM(J15:J20)</f>
        <v>0</v>
      </c>
      <c r="L21" s="20">
        <f>SUM(L15:L20)</f>
        <v>0</v>
      </c>
      <c r="N21" s="20">
        <f>SUM(N15:N20)</f>
        <v>0</v>
      </c>
      <c r="P21" s="20">
        <f>SUM(P15:P20)</f>
        <v>0</v>
      </c>
    </row>
    <row r="22" spans="2:16" ht="4.9000000000000004" customHeight="1" thickBot="1" x14ac:dyDescent="0.25">
      <c r="B22" s="32"/>
      <c r="D22" s="132"/>
      <c r="F22" s="130"/>
      <c r="G22" s="130"/>
      <c r="H22" s="130"/>
      <c r="J22" s="130"/>
      <c r="L22" s="130"/>
      <c r="N22" s="130"/>
      <c r="P22" s="130"/>
    </row>
    <row r="23" spans="2:16" ht="19.899999999999999" customHeight="1" x14ac:dyDescent="0.2">
      <c r="B23" s="32"/>
      <c r="D23" s="71" t="s">
        <v>178</v>
      </c>
    </row>
    <row r="24" spans="2:16" ht="19.899999999999999" customHeight="1" x14ac:dyDescent="0.2">
      <c r="B24" s="32"/>
      <c r="D24" s="131" t="s">
        <v>355</v>
      </c>
      <c r="F24" s="8"/>
      <c r="G24" s="30"/>
      <c r="H24" s="8"/>
      <c r="I24" s="26"/>
      <c r="J24" s="8"/>
      <c r="K24" s="26"/>
      <c r="L24" s="8"/>
      <c r="M24" s="26"/>
      <c r="N24" s="8"/>
      <c r="O24" s="26"/>
      <c r="P24" s="8"/>
    </row>
    <row r="25" spans="2:16" ht="19.899999999999999" customHeight="1" x14ac:dyDescent="0.2">
      <c r="B25" s="32"/>
      <c r="D25" s="131" t="s">
        <v>356</v>
      </c>
      <c r="F25" s="8"/>
      <c r="G25" s="30"/>
      <c r="H25" s="8"/>
      <c r="I25" s="26"/>
      <c r="J25" s="8"/>
      <c r="K25" s="26"/>
      <c r="L25" s="8"/>
      <c r="M25" s="26"/>
      <c r="N25" s="8"/>
      <c r="O25" s="26"/>
      <c r="P25" s="8"/>
    </row>
    <row r="26" spans="2:16" ht="19.899999999999999" customHeight="1" x14ac:dyDescent="0.2">
      <c r="B26" s="32"/>
      <c r="D26" s="131" t="s">
        <v>242</v>
      </c>
      <c r="F26" s="8"/>
      <c r="G26" s="30"/>
      <c r="H26" s="8"/>
      <c r="I26" s="26"/>
      <c r="J26" s="8"/>
      <c r="K26" s="26"/>
      <c r="L26" s="8"/>
      <c r="M26" s="26"/>
      <c r="N26" s="8"/>
      <c r="O26" s="26"/>
      <c r="P26" s="8"/>
    </row>
    <row r="27" spans="2:16" ht="19.899999999999999" customHeight="1" x14ac:dyDescent="0.2">
      <c r="B27" s="32"/>
      <c r="D27" s="131" t="s">
        <v>308</v>
      </c>
      <c r="F27" s="8"/>
      <c r="G27" s="30"/>
      <c r="H27" s="8"/>
      <c r="I27" s="26"/>
      <c r="J27" s="8"/>
      <c r="K27" s="26"/>
      <c r="L27" s="8"/>
      <c r="M27" s="26"/>
      <c r="N27" s="8"/>
      <c r="O27" s="26"/>
      <c r="P27" s="8"/>
    </row>
    <row r="28" spans="2:16" ht="19.899999999999999" customHeight="1" x14ac:dyDescent="0.2">
      <c r="B28" s="32"/>
      <c r="D28" s="131" t="s">
        <v>186</v>
      </c>
      <c r="F28" s="8"/>
      <c r="G28" s="30"/>
      <c r="H28" s="8"/>
      <c r="I28" s="26"/>
      <c r="J28" s="8"/>
      <c r="K28" s="26"/>
      <c r="L28" s="8"/>
      <c r="M28" s="26"/>
      <c r="N28" s="8"/>
      <c r="O28" s="26"/>
      <c r="P28" s="8"/>
    </row>
    <row r="29" spans="2:16" ht="19.899999999999999" customHeight="1" x14ac:dyDescent="0.2">
      <c r="B29" s="32"/>
      <c r="D29" s="145" t="str">
        <f>'Pg 3'!G28</f>
        <v xml:space="preserve"> </v>
      </c>
      <c r="F29" s="8"/>
      <c r="G29" s="30"/>
      <c r="H29" s="8"/>
      <c r="I29" s="26"/>
      <c r="J29" s="8"/>
      <c r="K29" s="26"/>
      <c r="L29" s="8"/>
      <c r="M29" s="26"/>
      <c r="N29" s="8"/>
      <c r="O29" s="26"/>
      <c r="P29" s="8"/>
    </row>
    <row r="30" spans="2:16" ht="5.0999999999999996" customHeight="1" thickBot="1" x14ac:dyDescent="0.25">
      <c r="B30" s="32"/>
      <c r="D30" s="133"/>
    </row>
    <row r="31" spans="2:16" ht="19.899999999999999" customHeight="1" x14ac:dyDescent="0.2">
      <c r="B31" s="32"/>
      <c r="D31" s="71" t="s">
        <v>174</v>
      </c>
    </row>
    <row r="32" spans="2:16" ht="19.899999999999999" customHeight="1" x14ac:dyDescent="0.2">
      <c r="B32" s="32"/>
      <c r="D32" s="131" t="s">
        <v>243</v>
      </c>
      <c r="F32" s="8"/>
      <c r="G32" s="30"/>
      <c r="H32" s="8"/>
      <c r="I32" s="26"/>
      <c r="J32" s="8"/>
      <c r="K32" s="26"/>
      <c r="L32" s="8"/>
      <c r="M32" s="26"/>
      <c r="N32" s="8"/>
      <c r="O32" s="26"/>
      <c r="P32" s="8"/>
    </row>
    <row r="33" spans="2:16" ht="19.899999999999999" customHeight="1" x14ac:dyDescent="0.2">
      <c r="B33" s="32"/>
      <c r="D33" s="131" t="s">
        <v>180</v>
      </c>
      <c r="F33" s="8"/>
      <c r="G33" s="30"/>
      <c r="H33" s="8"/>
      <c r="I33" s="26"/>
      <c r="J33" s="8"/>
      <c r="K33" s="26"/>
      <c r="L33" s="8"/>
      <c r="M33" s="26"/>
      <c r="N33" s="8"/>
      <c r="O33" s="26"/>
      <c r="P33" s="8"/>
    </row>
    <row r="34" spans="2:16" ht="19.899999999999999" customHeight="1" x14ac:dyDescent="0.2">
      <c r="B34" s="32"/>
      <c r="D34" s="145" t="str">
        <f>'Pg 3'!G33</f>
        <v xml:space="preserve"> </v>
      </c>
      <c r="F34" s="8"/>
      <c r="G34" s="30"/>
      <c r="H34" s="8"/>
      <c r="I34" s="26"/>
      <c r="J34" s="8"/>
      <c r="K34" s="26"/>
      <c r="L34" s="8"/>
      <c r="M34" s="26"/>
      <c r="N34" s="8"/>
      <c r="O34" s="26"/>
      <c r="P34" s="8"/>
    </row>
    <row r="35" spans="2:16" ht="19.899999999999999" customHeight="1" x14ac:dyDescent="0.2">
      <c r="B35" s="32"/>
      <c r="D35" s="145" t="str">
        <f>'Pg 3'!G34</f>
        <v xml:space="preserve"> </v>
      </c>
      <c r="F35" s="8"/>
      <c r="G35" s="30"/>
      <c r="H35" s="8"/>
      <c r="I35" s="26"/>
      <c r="J35" s="8"/>
      <c r="K35" s="26"/>
      <c r="L35" s="8"/>
      <c r="M35" s="26"/>
      <c r="N35" s="8"/>
      <c r="O35" s="26"/>
      <c r="P35" s="8"/>
    </row>
    <row r="36" spans="2:16" ht="5.0999999999999996" customHeight="1" thickBot="1" x14ac:dyDescent="0.25">
      <c r="B36" s="32"/>
      <c r="D36" s="133"/>
    </row>
    <row r="37" spans="2:16" ht="19.899999999999999" customHeight="1" x14ac:dyDescent="0.2">
      <c r="B37" s="32"/>
      <c r="D37" s="35" t="s">
        <v>182</v>
      </c>
    </row>
    <row r="38" spans="2:16" ht="19.899999999999999" customHeight="1" x14ac:dyDescent="0.2">
      <c r="B38" s="32"/>
      <c r="D38" s="131" t="s">
        <v>183</v>
      </c>
      <c r="F38" s="8"/>
      <c r="G38" s="30"/>
      <c r="H38" s="8"/>
      <c r="I38" s="26"/>
      <c r="J38" s="8"/>
      <c r="K38" s="26"/>
      <c r="L38" s="8"/>
      <c r="M38" s="26"/>
      <c r="N38" s="8"/>
      <c r="O38" s="26"/>
      <c r="P38" s="8"/>
    </row>
    <row r="39" spans="2:16" ht="19.899999999999999" customHeight="1" x14ac:dyDescent="0.2">
      <c r="B39" s="32"/>
      <c r="D39" s="131" t="s">
        <v>244</v>
      </c>
      <c r="F39" s="8"/>
      <c r="G39" s="30"/>
      <c r="H39" s="8"/>
      <c r="I39" s="26"/>
      <c r="J39" s="8"/>
      <c r="K39" s="26"/>
      <c r="L39" s="8"/>
      <c r="M39" s="26"/>
      <c r="N39" s="8"/>
      <c r="O39" s="26"/>
      <c r="P39" s="8"/>
    </row>
    <row r="40" spans="2:16" ht="19.899999999999999" customHeight="1" x14ac:dyDescent="0.2">
      <c r="B40" s="32"/>
      <c r="D40" s="131" t="s">
        <v>184</v>
      </c>
      <c r="F40" s="8"/>
      <c r="G40" s="30"/>
      <c r="H40" s="8"/>
      <c r="I40" s="26"/>
      <c r="J40" s="8"/>
      <c r="K40" s="26"/>
      <c r="L40" s="8"/>
      <c r="M40" s="26"/>
      <c r="N40" s="8"/>
      <c r="O40" s="26"/>
      <c r="P40" s="8"/>
    </row>
    <row r="41" spans="2:16" ht="19.899999999999999" customHeight="1" x14ac:dyDescent="0.2">
      <c r="B41" s="32"/>
      <c r="D41" s="145" t="str">
        <f>'Pg 3'!G40</f>
        <v xml:space="preserve"> </v>
      </c>
      <c r="F41" s="8"/>
      <c r="G41" s="30"/>
      <c r="H41" s="8"/>
      <c r="I41" s="26"/>
      <c r="J41" s="8"/>
      <c r="K41" s="26"/>
      <c r="L41" s="8"/>
      <c r="M41" s="26"/>
      <c r="N41" s="8"/>
      <c r="O41" s="26"/>
      <c r="P41" s="8"/>
    </row>
    <row r="42" spans="2:16" ht="5.0999999999999996" customHeight="1" thickBot="1" x14ac:dyDescent="0.25">
      <c r="B42" s="32"/>
      <c r="D42" s="133"/>
    </row>
    <row r="43" spans="2:16" ht="19.899999999999999" customHeight="1" x14ac:dyDescent="0.2">
      <c r="B43" s="32"/>
      <c r="D43" s="35" t="s">
        <v>187</v>
      </c>
    </row>
    <row r="44" spans="2:16" ht="19.899999999999999" customHeight="1" x14ac:dyDescent="0.2">
      <c r="B44" s="32"/>
      <c r="D44" s="131" t="s">
        <v>201</v>
      </c>
      <c r="F44" s="8"/>
      <c r="G44" s="30"/>
      <c r="H44" s="8"/>
      <c r="I44" s="26"/>
      <c r="J44" s="8"/>
      <c r="K44" s="26"/>
      <c r="L44" s="8"/>
      <c r="M44" s="26"/>
      <c r="N44" s="8"/>
      <c r="O44" s="26"/>
      <c r="P44" s="8"/>
    </row>
    <row r="45" spans="2:16" ht="19.899999999999999" customHeight="1" x14ac:dyDescent="0.2">
      <c r="B45" s="32"/>
      <c r="D45" s="145" t="str">
        <f>'Pg 3'!G44</f>
        <v xml:space="preserve"> </v>
      </c>
      <c r="F45" s="8"/>
      <c r="G45" s="30"/>
      <c r="H45" s="8"/>
      <c r="I45" s="26"/>
      <c r="J45" s="8"/>
      <c r="K45" s="26"/>
      <c r="L45" s="8"/>
      <c r="M45" s="26"/>
      <c r="N45" s="8"/>
      <c r="O45" s="26"/>
      <c r="P45" s="8"/>
    </row>
    <row r="46" spans="2:16" ht="19.899999999999999" customHeight="1" x14ac:dyDescent="0.2">
      <c r="B46" s="32"/>
      <c r="D46" s="145" t="str">
        <f>'Pg 3'!G45</f>
        <v xml:space="preserve"> </v>
      </c>
      <c r="F46" s="8"/>
      <c r="G46" s="30"/>
      <c r="H46" s="8"/>
      <c r="I46" s="26"/>
      <c r="J46" s="8"/>
      <c r="K46" s="26"/>
      <c r="L46" s="8"/>
      <c r="M46" s="26"/>
      <c r="N46" s="8"/>
      <c r="O46" s="26"/>
      <c r="P46" s="8"/>
    </row>
    <row r="47" spans="2:16" ht="19.899999999999999" customHeight="1" x14ac:dyDescent="0.2">
      <c r="B47" s="32"/>
      <c r="D47" s="145" t="str">
        <f>'Pg 3'!G46</f>
        <v xml:space="preserve"> </v>
      </c>
      <c r="F47" s="8"/>
      <c r="G47" s="30"/>
      <c r="H47" s="8"/>
      <c r="I47" s="26"/>
      <c r="J47" s="8"/>
      <c r="K47" s="26"/>
      <c r="L47" s="8"/>
      <c r="M47" s="26"/>
      <c r="N47" s="8"/>
      <c r="O47" s="26"/>
      <c r="P47" s="8"/>
    </row>
    <row r="48" spans="2:16" ht="19.899999999999999" customHeight="1" x14ac:dyDescent="0.2">
      <c r="B48" s="32"/>
      <c r="D48" s="145" t="str">
        <f>'Pg 3'!G47</f>
        <v xml:space="preserve"> </v>
      </c>
      <c r="F48" s="8"/>
      <c r="G48" s="30"/>
      <c r="H48" s="8"/>
      <c r="I48" s="26"/>
      <c r="J48" s="8"/>
      <c r="K48" s="26"/>
      <c r="L48" s="8"/>
      <c r="M48" s="26"/>
      <c r="N48" s="8"/>
      <c r="O48" s="26"/>
      <c r="P48" s="8"/>
    </row>
    <row r="49" spans="1:16" ht="5.0999999999999996" customHeight="1" thickBot="1" x14ac:dyDescent="0.25">
      <c r="B49" s="32"/>
      <c r="D49" s="134"/>
    </row>
    <row r="50" spans="1:16" ht="19.899999999999999" customHeight="1" x14ac:dyDescent="0.2">
      <c r="B50" s="32"/>
      <c r="D50" s="35" t="s">
        <v>0</v>
      </c>
    </row>
    <row r="51" spans="1:16" ht="19.899999999999999" customHeight="1" x14ac:dyDescent="0.2">
      <c r="B51" s="32"/>
      <c r="D51" s="145" t="str">
        <f>'Pg 3'!G50</f>
        <v>k</v>
      </c>
      <c r="F51" s="8"/>
      <c r="G51" s="30"/>
      <c r="H51" s="8"/>
      <c r="I51" s="26"/>
      <c r="J51" s="8"/>
      <c r="K51" s="26"/>
      <c r="L51" s="8"/>
      <c r="M51" s="26"/>
      <c r="N51" s="8"/>
      <c r="O51" s="26"/>
      <c r="P51" s="8"/>
    </row>
    <row r="52" spans="1:16" ht="19.899999999999999" customHeight="1" x14ac:dyDescent="0.2">
      <c r="B52" s="32"/>
      <c r="D52" s="145" t="str">
        <f>'Pg 3'!G51</f>
        <v>k</v>
      </c>
      <c r="F52" s="8"/>
      <c r="G52" s="30"/>
      <c r="H52" s="8"/>
      <c r="I52" s="26"/>
      <c r="J52" s="8"/>
      <c r="K52" s="26"/>
      <c r="L52" s="8"/>
      <c r="M52" s="26"/>
      <c r="N52" s="8"/>
      <c r="O52" s="26"/>
      <c r="P52" s="8"/>
    </row>
    <row r="53" spans="1:16" ht="19.899999999999999" customHeight="1" x14ac:dyDescent="0.2">
      <c r="B53" s="32"/>
      <c r="D53" s="145" t="str">
        <f>'Pg 3'!G52</f>
        <v>kk</v>
      </c>
      <c r="F53" s="8"/>
      <c r="G53" s="30"/>
      <c r="H53" s="8"/>
      <c r="I53" s="26"/>
      <c r="J53" s="8"/>
      <c r="K53" s="26"/>
      <c r="L53" s="8"/>
      <c r="M53" s="26"/>
      <c r="N53" s="8"/>
      <c r="O53" s="26"/>
      <c r="P53" s="8"/>
    </row>
    <row r="54" spans="1:16" ht="19.899999999999999" customHeight="1" x14ac:dyDescent="0.2">
      <c r="B54" s="32"/>
      <c r="D54" s="145" t="str">
        <f>'Pg 3'!G53</f>
        <v>k</v>
      </c>
      <c r="F54" s="8"/>
      <c r="G54" s="30"/>
      <c r="H54" s="8"/>
      <c r="I54" s="26"/>
      <c r="J54" s="8"/>
      <c r="K54" s="26"/>
      <c r="L54" s="8"/>
      <c r="M54" s="26"/>
      <c r="N54" s="8"/>
      <c r="O54" s="26"/>
      <c r="P54" s="8"/>
    </row>
    <row r="55" spans="1:16" ht="5.0999999999999996" customHeight="1" thickBot="1" x14ac:dyDescent="0.25">
      <c r="B55" s="32"/>
      <c r="D55" s="134"/>
    </row>
    <row r="56" spans="1:16" ht="19.899999999999999" customHeight="1" x14ac:dyDescent="0.2">
      <c r="B56" s="32"/>
      <c r="D56" s="127" t="s">
        <v>4</v>
      </c>
      <c r="F56" s="20">
        <f>SUM(F23:F54)</f>
        <v>0</v>
      </c>
      <c r="G56" s="50"/>
      <c r="H56" s="20">
        <f>SUM(H23:H54)</f>
        <v>0</v>
      </c>
      <c r="J56" s="20">
        <f>SUM(J23:J54)</f>
        <v>0</v>
      </c>
      <c r="L56" s="20">
        <f>SUM(L23:L54)</f>
        <v>0</v>
      </c>
      <c r="N56" s="20">
        <f>SUM(N23:N54)</f>
        <v>0</v>
      </c>
      <c r="P56" s="20">
        <f>SUM(P23:P54)</f>
        <v>0</v>
      </c>
    </row>
    <row r="57" spans="1:16" ht="4.9000000000000004" customHeight="1" thickBot="1" x14ac:dyDescent="0.25">
      <c r="B57" s="32"/>
      <c r="D57" s="127"/>
      <c r="F57" s="129"/>
      <c r="G57" s="130"/>
      <c r="H57" s="129"/>
      <c r="J57" s="129"/>
      <c r="L57" s="129"/>
      <c r="N57" s="129"/>
      <c r="P57" s="129"/>
    </row>
    <row r="58" spans="1:16" ht="19.899999999999999" customHeight="1" thickBot="1" x14ac:dyDescent="0.25">
      <c r="B58" s="32"/>
      <c r="D58" s="127" t="s">
        <v>63</v>
      </c>
      <c r="F58" s="21">
        <f>F21-F56</f>
        <v>0</v>
      </c>
      <c r="G58" s="50"/>
      <c r="H58" s="21">
        <f>H21-H56</f>
        <v>0</v>
      </c>
      <c r="J58" s="21">
        <f>J21-J56</f>
        <v>0</v>
      </c>
      <c r="L58" s="21">
        <f>L21-L56</f>
        <v>0</v>
      </c>
      <c r="N58" s="21">
        <f>N21-N56</f>
        <v>0</v>
      </c>
      <c r="P58" s="21">
        <f>P21-P56</f>
        <v>0</v>
      </c>
    </row>
    <row r="59" spans="1:16" ht="4.9000000000000004" customHeight="1" x14ac:dyDescent="0.2">
      <c r="B59" s="32"/>
      <c r="D59" s="135"/>
      <c r="E59" s="136"/>
      <c r="F59" s="137"/>
      <c r="G59" s="138"/>
      <c r="H59" s="137"/>
      <c r="I59" s="136"/>
      <c r="J59" s="137"/>
      <c r="K59" s="136"/>
      <c r="L59" s="137"/>
      <c r="M59" s="136"/>
      <c r="N59" s="137"/>
      <c r="O59" s="136"/>
      <c r="P59" s="137"/>
    </row>
    <row r="60" spans="1:16" ht="4.9000000000000004" customHeight="1" x14ac:dyDescent="0.2">
      <c r="B60" s="32"/>
      <c r="D60" s="127"/>
      <c r="F60" s="129"/>
      <c r="G60" s="50"/>
      <c r="H60" s="129"/>
      <c r="J60" s="129"/>
      <c r="L60" s="129"/>
      <c r="N60" s="129"/>
      <c r="P60" s="129"/>
    </row>
    <row r="61" spans="1:16" ht="19.899999999999999" customHeight="1" x14ac:dyDescent="0.2">
      <c r="A61" s="16"/>
      <c r="B61" s="32"/>
      <c r="D61" s="15" t="s">
        <v>108</v>
      </c>
      <c r="F61" s="57" t="s">
        <v>32</v>
      </c>
      <c r="G61" s="30"/>
      <c r="H61" s="57" t="s">
        <v>32</v>
      </c>
      <c r="I61" s="26"/>
      <c r="J61" s="57" t="s">
        <v>32</v>
      </c>
      <c r="K61" s="26"/>
      <c r="L61" s="57" t="s">
        <v>32</v>
      </c>
      <c r="M61" s="26"/>
      <c r="N61" s="57" t="s">
        <v>32</v>
      </c>
      <c r="O61" s="26"/>
      <c r="P61" s="57" t="s">
        <v>32</v>
      </c>
    </row>
    <row r="62" spans="1:16" ht="4.9000000000000004" customHeight="1" x14ac:dyDescent="0.2">
      <c r="A62" s="16"/>
      <c r="B62" s="32"/>
      <c r="D62" s="10"/>
      <c r="F62" s="26"/>
      <c r="G62" s="26"/>
      <c r="H62" s="26"/>
      <c r="I62" s="26"/>
      <c r="J62" s="26"/>
      <c r="K62" s="26"/>
      <c r="L62" s="26"/>
      <c r="M62" s="26"/>
      <c r="N62" s="26"/>
      <c r="O62" s="26"/>
      <c r="P62" s="26"/>
    </row>
    <row r="63" spans="1:16" ht="19.899999999999999" customHeight="1" x14ac:dyDescent="0.2">
      <c r="A63" s="16"/>
      <c r="B63" s="32"/>
      <c r="D63" s="15" t="s">
        <v>109</v>
      </c>
      <c r="F63" s="57" t="s">
        <v>32</v>
      </c>
      <c r="G63" s="30"/>
      <c r="H63" s="57" t="s">
        <v>32</v>
      </c>
      <c r="I63" s="26"/>
      <c r="J63" s="57" t="s">
        <v>32</v>
      </c>
      <c r="K63" s="26"/>
      <c r="L63" s="57" t="s">
        <v>32</v>
      </c>
      <c r="M63" s="26"/>
      <c r="N63" s="57" t="s">
        <v>32</v>
      </c>
      <c r="O63" s="26"/>
      <c r="P63" s="57" t="s">
        <v>32</v>
      </c>
    </row>
    <row r="64" spans="1:16" ht="4.9000000000000004" customHeight="1" x14ac:dyDescent="0.2">
      <c r="A64" s="16"/>
      <c r="B64" s="32"/>
      <c r="D64" s="136"/>
      <c r="E64" s="136"/>
      <c r="F64" s="146"/>
      <c r="G64" s="146"/>
      <c r="H64" s="146"/>
      <c r="I64" s="146"/>
      <c r="J64" s="146"/>
      <c r="K64" s="146"/>
      <c r="L64" s="146"/>
      <c r="M64" s="146"/>
      <c r="N64" s="146"/>
      <c r="O64" s="146"/>
      <c r="P64" s="146"/>
    </row>
    <row r="65" spans="1:18" ht="4.9000000000000004" customHeight="1" x14ac:dyDescent="0.2">
      <c r="A65" s="16"/>
      <c r="B65" s="32"/>
      <c r="F65" s="26"/>
      <c r="G65" s="26"/>
      <c r="H65" s="26"/>
      <c r="I65" s="26"/>
      <c r="J65" s="26"/>
      <c r="K65" s="26"/>
      <c r="L65" s="26"/>
      <c r="M65" s="26"/>
      <c r="N65" s="26"/>
      <c r="O65" s="26"/>
      <c r="P65" s="26"/>
    </row>
    <row r="66" spans="1:18" ht="19.899999999999999" customHeight="1" x14ac:dyDescent="0.2">
      <c r="A66" s="16"/>
      <c r="B66" s="32"/>
      <c r="D66" s="15" t="s">
        <v>276</v>
      </c>
      <c r="F66" s="57"/>
      <c r="G66" s="30"/>
      <c r="H66" s="57"/>
      <c r="I66" s="26"/>
      <c r="J66" s="57"/>
      <c r="K66" s="26"/>
      <c r="L66" s="57"/>
      <c r="M66" s="26"/>
      <c r="N66" s="57"/>
      <c r="O66" s="26"/>
      <c r="P66" s="57"/>
    </row>
    <row r="67" spans="1:18" ht="4.9000000000000004" customHeight="1" x14ac:dyDescent="0.2">
      <c r="A67" s="16"/>
      <c r="B67" s="32"/>
      <c r="D67" s="136"/>
      <c r="E67" s="136"/>
      <c r="F67" s="146"/>
      <c r="G67" s="146"/>
      <c r="H67" s="146"/>
      <c r="I67" s="146"/>
      <c r="J67" s="146"/>
      <c r="K67" s="146"/>
      <c r="L67" s="146"/>
      <c r="M67" s="146"/>
      <c r="N67" s="146"/>
      <c r="O67" s="146"/>
      <c r="P67" s="146"/>
    </row>
    <row r="68" spans="1:18" ht="4.9000000000000004" customHeight="1" x14ac:dyDescent="0.2">
      <c r="A68" s="16"/>
      <c r="B68" s="32"/>
      <c r="F68" s="26"/>
      <c r="G68" s="26"/>
      <c r="H68" s="26"/>
      <c r="I68" s="26"/>
      <c r="J68" s="26"/>
      <c r="K68" s="26"/>
      <c r="L68" s="26"/>
      <c r="M68" s="26"/>
      <c r="N68" s="26"/>
      <c r="O68" s="26"/>
      <c r="P68" s="26"/>
    </row>
    <row r="69" spans="1:18" ht="19.899999999999999" customHeight="1" x14ac:dyDescent="0.2">
      <c r="A69" s="16"/>
      <c r="B69" s="32"/>
      <c r="D69" s="15" t="s">
        <v>111</v>
      </c>
      <c r="F69" s="57" t="s">
        <v>32</v>
      </c>
      <c r="G69" s="30"/>
      <c r="H69" s="57" t="s">
        <v>32</v>
      </c>
      <c r="I69" s="26"/>
      <c r="J69" s="57" t="s">
        <v>32</v>
      </c>
      <c r="K69" s="26"/>
      <c r="L69" s="57" t="s">
        <v>32</v>
      </c>
      <c r="M69" s="26"/>
      <c r="N69" s="57" t="s">
        <v>32</v>
      </c>
      <c r="O69" s="26"/>
      <c r="P69" s="57" t="s">
        <v>32</v>
      </c>
    </row>
    <row r="71" spans="1:18" ht="20.100000000000001" customHeight="1" x14ac:dyDescent="0.2">
      <c r="B71" s="139" t="s">
        <v>235</v>
      </c>
      <c r="C71" s="140"/>
      <c r="D71" s="139"/>
      <c r="E71" s="140"/>
      <c r="F71" s="140"/>
      <c r="G71" s="140"/>
      <c r="H71" s="140"/>
      <c r="I71" s="140"/>
      <c r="J71" s="140"/>
      <c r="K71" s="140"/>
      <c r="L71" s="140"/>
      <c r="M71" s="140"/>
      <c r="N71" s="140"/>
      <c r="O71" s="140"/>
      <c r="P71" s="140"/>
      <c r="Q71" s="140"/>
      <c r="R71" s="140"/>
    </row>
    <row r="72" spans="1:18" ht="5.0999999999999996" customHeight="1" x14ac:dyDescent="0.2">
      <c r="B72" s="140"/>
      <c r="R72" s="140"/>
    </row>
    <row r="73" spans="1:18" ht="20.100000000000001" customHeight="1" x14ac:dyDescent="0.2">
      <c r="B73" s="140"/>
      <c r="D73" s="130" t="s">
        <v>389</v>
      </c>
      <c r="F73" s="476" t="str">
        <f>'Pg 2'!E7</f>
        <v>please select</v>
      </c>
      <c r="G73" s="477"/>
      <c r="H73" s="478"/>
      <c r="J73" s="130" t="s">
        <v>387</v>
      </c>
      <c r="L73" s="141">
        <f>'Pg 2'!Y17</f>
        <v>0</v>
      </c>
      <c r="N73" s="130" t="s">
        <v>388</v>
      </c>
      <c r="P73" s="141">
        <f>'Pg 2'!Z17</f>
        <v>0</v>
      </c>
      <c r="R73" s="140"/>
    </row>
    <row r="74" spans="1:18" ht="20.100000000000001" customHeight="1" x14ac:dyDescent="0.2">
      <c r="B74" s="140"/>
      <c r="D74" s="130" t="s">
        <v>390</v>
      </c>
      <c r="F74" s="476" t="str">
        <f>'Pg 2'!X40</f>
        <v>please select</v>
      </c>
      <c r="G74" s="477"/>
      <c r="H74" s="478"/>
      <c r="J74" s="130" t="s">
        <v>387</v>
      </c>
      <c r="L74" s="141">
        <f>'Pg 2'!Y47</f>
        <v>0</v>
      </c>
      <c r="N74" s="130" t="s">
        <v>388</v>
      </c>
      <c r="P74" s="141">
        <f>'Pg 2'!Z47</f>
        <v>0</v>
      </c>
      <c r="R74" s="140"/>
    </row>
    <row r="75" spans="1:18" ht="5.0999999999999996" customHeight="1" thickBot="1" x14ac:dyDescent="0.25">
      <c r="B75" s="140"/>
      <c r="D75" s="132"/>
      <c r="E75" s="132"/>
      <c r="F75" s="132"/>
      <c r="G75" s="132"/>
      <c r="H75" s="132"/>
      <c r="I75" s="132"/>
      <c r="J75" s="132"/>
      <c r="K75" s="132"/>
      <c r="L75" s="132"/>
      <c r="M75" s="132"/>
      <c r="N75" s="132"/>
      <c r="O75" s="132"/>
      <c r="P75" s="132"/>
      <c r="R75" s="140"/>
    </row>
    <row r="76" spans="1:18" ht="5.0999999999999996" customHeight="1" x14ac:dyDescent="0.2">
      <c r="B76" s="140"/>
      <c r="R76" s="140"/>
    </row>
    <row r="77" spans="1:18" ht="20.100000000000001" customHeight="1" x14ac:dyDescent="0.2">
      <c r="B77" s="140"/>
      <c r="D77" s="130" t="s">
        <v>383</v>
      </c>
      <c r="F77" s="142">
        <f>IFERROR('M - BC'!J54/'M - BC'!J52,0)</f>
        <v>0</v>
      </c>
      <c r="H77" s="142">
        <f>IFERROR('M - BC'!P54/'M - BC'!P52,0)</f>
        <v>0</v>
      </c>
      <c r="J77" s="142">
        <f>IFERROR('M - BC'!V54/'M - BC'!V52,0)</f>
        <v>0</v>
      </c>
      <c r="L77" s="142">
        <f>IFERROR('M - BC'!AB54/'M - BC'!AB52,0)</f>
        <v>0</v>
      </c>
      <c r="N77" s="142">
        <f>IFERROR('M - BC'!AH54/'M - BC'!AH52,0)</f>
        <v>0</v>
      </c>
      <c r="P77" s="142">
        <f>IFERROR('M - BC'!AN54/'M - BC'!AN52,0)</f>
        <v>0</v>
      </c>
      <c r="R77" s="140"/>
    </row>
    <row r="78" spans="1:18" ht="20.100000000000001" customHeight="1" x14ac:dyDescent="0.2">
      <c r="B78" s="140"/>
      <c r="D78" s="130" t="s">
        <v>384</v>
      </c>
      <c r="F78" s="142">
        <f>IFERROR('M - ASC'!J54/'M - ASC'!J52,0)</f>
        <v>0</v>
      </c>
      <c r="H78" s="142">
        <f>IFERROR('M - ASC'!P54/'M - ASC'!P52,0)</f>
        <v>0</v>
      </c>
      <c r="J78" s="142">
        <f>IFERROR('M - ASC'!V54/'M - ASC'!V52,0)</f>
        <v>0</v>
      </c>
      <c r="L78" s="142">
        <f>IFERROR('M - ASC'!AB54/'M - ASC'!AB52,0)</f>
        <v>0</v>
      </c>
      <c r="N78" s="142">
        <f>IFERROR('M - ASC'!AH54/'M - ASC'!AH52,0)</f>
        <v>0</v>
      </c>
      <c r="P78" s="142">
        <f>IFERROR('M - ASC'!AN54/'M - ASC'!AN52,0)</f>
        <v>0</v>
      </c>
      <c r="R78" s="140"/>
    </row>
    <row r="79" spans="1:18" ht="5.0999999999999996" customHeight="1" x14ac:dyDescent="0.2">
      <c r="B79" s="140"/>
      <c r="R79" s="140"/>
    </row>
    <row r="80" spans="1:18" ht="20.100000000000001" customHeight="1" x14ac:dyDescent="0.2">
      <c r="B80" s="140"/>
      <c r="D80" s="130" t="s">
        <v>382</v>
      </c>
      <c r="F80" s="143">
        <f>F21-F17</f>
        <v>0</v>
      </c>
      <c r="H80" s="143">
        <f>H21-H17</f>
        <v>0</v>
      </c>
      <c r="J80" s="143">
        <f>J21-J17</f>
        <v>0</v>
      </c>
      <c r="L80" s="143">
        <f>L21-L17</f>
        <v>0</v>
      </c>
      <c r="N80" s="143">
        <f>N21-N17</f>
        <v>0</v>
      </c>
      <c r="P80" s="143">
        <f>P21-P17</f>
        <v>0</v>
      </c>
      <c r="R80" s="140"/>
    </row>
    <row r="81" spans="2:18" ht="20.100000000000001" customHeight="1" x14ac:dyDescent="0.2">
      <c r="B81" s="140"/>
      <c r="D81" s="130" t="s">
        <v>385</v>
      </c>
      <c r="F81" s="143">
        <f>F18</f>
        <v>0</v>
      </c>
      <c r="H81" s="143">
        <f>H18</f>
        <v>0</v>
      </c>
      <c r="J81" s="143">
        <f>J18</f>
        <v>0</v>
      </c>
      <c r="L81" s="143">
        <f>L18</f>
        <v>0</v>
      </c>
      <c r="N81" s="143">
        <f>N18</f>
        <v>0</v>
      </c>
      <c r="P81" s="143">
        <f>P18</f>
        <v>0</v>
      </c>
      <c r="R81" s="140"/>
    </row>
    <row r="82" spans="2:18" ht="20.100000000000001" customHeight="1" x14ac:dyDescent="0.2">
      <c r="B82" s="140"/>
      <c r="D82" s="130" t="s">
        <v>386</v>
      </c>
      <c r="F82" s="143">
        <f>F19</f>
        <v>0</v>
      </c>
      <c r="H82" s="143">
        <f>H19</f>
        <v>0</v>
      </c>
      <c r="J82" s="143">
        <f>J19</f>
        <v>0</v>
      </c>
      <c r="L82" s="143">
        <f>L19</f>
        <v>0</v>
      </c>
      <c r="N82" s="143">
        <f>N19</f>
        <v>0</v>
      </c>
      <c r="P82" s="143">
        <f>P19</f>
        <v>0</v>
      </c>
      <c r="R82" s="140"/>
    </row>
    <row r="83" spans="2:18" ht="5.0999999999999996" customHeight="1" thickBot="1" x14ac:dyDescent="0.25">
      <c r="B83" s="140"/>
      <c r="D83" s="132"/>
      <c r="E83" s="132"/>
      <c r="F83" s="132"/>
      <c r="G83" s="132"/>
      <c r="H83" s="132"/>
      <c r="I83" s="132"/>
      <c r="J83" s="132"/>
      <c r="K83" s="132"/>
      <c r="L83" s="132"/>
      <c r="M83" s="132"/>
      <c r="N83" s="132"/>
      <c r="O83" s="132"/>
      <c r="P83" s="132"/>
      <c r="R83" s="140"/>
    </row>
    <row r="84" spans="2:18" ht="5.0999999999999996" customHeight="1" x14ac:dyDescent="0.2">
      <c r="B84" s="140"/>
      <c r="R84" s="140"/>
    </row>
    <row r="85" spans="2:18" ht="20.100000000000001" customHeight="1" x14ac:dyDescent="0.2">
      <c r="B85" s="140"/>
      <c r="D85" s="130" t="s">
        <v>393</v>
      </c>
      <c r="F85" s="143">
        <f>F56-(F86+F87)</f>
        <v>0</v>
      </c>
      <c r="H85" s="143">
        <f>H56-(H86+H87)</f>
        <v>0</v>
      </c>
      <c r="J85" s="143">
        <f>J56-(J86+J87)</f>
        <v>0</v>
      </c>
      <c r="L85" s="143">
        <f>L56-(L86+L87)</f>
        <v>0</v>
      </c>
      <c r="N85" s="143">
        <f>N56-(N86+N87)</f>
        <v>0</v>
      </c>
      <c r="P85" s="143">
        <f>P56-(P86+P87)</f>
        <v>0</v>
      </c>
      <c r="R85" s="140"/>
    </row>
    <row r="86" spans="2:18" ht="20.100000000000001" customHeight="1" x14ac:dyDescent="0.2">
      <c r="B86" s="140"/>
      <c r="D86" s="130" t="s">
        <v>392</v>
      </c>
      <c r="F86" s="143">
        <f>F24</f>
        <v>0</v>
      </c>
      <c r="H86" s="143">
        <f>H24</f>
        <v>0</v>
      </c>
      <c r="J86" s="143">
        <f>J24</f>
        <v>0</v>
      </c>
      <c r="L86" s="143">
        <f>L24</f>
        <v>0</v>
      </c>
      <c r="N86" s="143">
        <f>N24</f>
        <v>0</v>
      </c>
      <c r="P86" s="143">
        <f>P24</f>
        <v>0</v>
      </c>
      <c r="R86" s="140"/>
    </row>
    <row r="87" spans="2:18" ht="20.100000000000001" customHeight="1" x14ac:dyDescent="0.2">
      <c r="B87" s="140"/>
      <c r="D87" s="130" t="s">
        <v>391</v>
      </c>
      <c r="F87" s="143">
        <f>F25</f>
        <v>0</v>
      </c>
      <c r="H87" s="143">
        <f>H25</f>
        <v>0</v>
      </c>
      <c r="J87" s="143">
        <f>J25</f>
        <v>0</v>
      </c>
      <c r="L87" s="143">
        <f>L25</f>
        <v>0</v>
      </c>
      <c r="N87" s="143">
        <f>N25</f>
        <v>0</v>
      </c>
      <c r="P87" s="143">
        <f>P25</f>
        <v>0</v>
      </c>
      <c r="R87" s="140"/>
    </row>
    <row r="88" spans="2:18" ht="5.0999999999999996" customHeight="1" x14ac:dyDescent="0.2">
      <c r="B88" s="140"/>
      <c r="R88" s="140"/>
    </row>
    <row r="89" spans="2:18" ht="5.0999999999999996" customHeight="1" x14ac:dyDescent="0.2">
      <c r="B89" s="140"/>
      <c r="C89" s="140"/>
      <c r="D89" s="140"/>
      <c r="E89" s="140"/>
      <c r="F89" s="140"/>
      <c r="G89" s="140"/>
      <c r="H89" s="140"/>
      <c r="I89" s="140"/>
      <c r="J89" s="140"/>
      <c r="K89" s="140"/>
      <c r="L89" s="140"/>
      <c r="M89" s="140"/>
      <c r="N89" s="140"/>
      <c r="O89" s="140"/>
      <c r="P89" s="140"/>
      <c r="Q89" s="140"/>
      <c r="R89" s="140"/>
    </row>
    <row r="90" spans="2:18" ht="5.0999999999999996" customHeight="1" x14ac:dyDescent="0.2">
      <c r="B90" s="140"/>
      <c r="R90" s="140"/>
    </row>
    <row r="91" spans="2:18" ht="20.100000000000001" customHeight="1" x14ac:dyDescent="0.2">
      <c r="B91" s="140"/>
      <c r="D91" s="130" t="s">
        <v>417</v>
      </c>
      <c r="F91" s="143">
        <f>(F77*F81)+(F78*F82)</f>
        <v>0</v>
      </c>
      <c r="H91" s="143">
        <f>(H77*H81)+(H78*H82)</f>
        <v>0</v>
      </c>
      <c r="J91" s="143">
        <f>(J77*J81)+(J78*J82)</f>
        <v>0</v>
      </c>
      <c r="L91" s="143">
        <f>(L77*L81)+(L78*L82)</f>
        <v>0</v>
      </c>
      <c r="N91" s="143">
        <f>(N77*N81)+(N78*N82)</f>
        <v>0</v>
      </c>
      <c r="P91" s="143">
        <f>(P77*P81)+(P78*P82)</f>
        <v>0</v>
      </c>
      <c r="R91" s="140"/>
    </row>
    <row r="92" spans="2:18" ht="20.100000000000001" customHeight="1" x14ac:dyDescent="0.2">
      <c r="B92" s="140"/>
      <c r="D92" s="130" t="s">
        <v>418</v>
      </c>
      <c r="F92" s="143">
        <f>(F77*F86)+(F78*F87)</f>
        <v>0</v>
      </c>
      <c r="H92" s="143">
        <f>(H77*H86)+(H78*H87)</f>
        <v>0</v>
      </c>
      <c r="J92" s="143">
        <f>(J77*J86)+(J78*J87)</f>
        <v>0</v>
      </c>
      <c r="L92" s="143">
        <f>(L77*L86)+(L78*L87)</f>
        <v>0</v>
      </c>
      <c r="N92" s="143">
        <f>(N77*N86)+(N78*N87)</f>
        <v>0</v>
      </c>
      <c r="P92" s="143">
        <f>(P77*P86)+(P78*P87)</f>
        <v>0</v>
      </c>
      <c r="R92" s="140"/>
    </row>
    <row r="93" spans="2:18" ht="20.100000000000001" customHeight="1" x14ac:dyDescent="0.2">
      <c r="B93" s="140"/>
      <c r="D93" s="130"/>
      <c r="E93" s="130"/>
      <c r="F93" s="144">
        <f>IFERROR(F92/(F86+F87),0)</f>
        <v>0</v>
      </c>
      <c r="G93" s="130"/>
      <c r="H93" s="144">
        <f>IFERROR(H92/(H86+H87),0)</f>
        <v>0</v>
      </c>
      <c r="I93" s="130"/>
      <c r="J93" s="144">
        <f>IFERROR(J92/(J86+J87),0)</f>
        <v>0</v>
      </c>
      <c r="K93" s="130"/>
      <c r="L93" s="144">
        <f>IFERROR(L92/(L86+L87),0)</f>
        <v>0</v>
      </c>
      <c r="M93" s="130"/>
      <c r="N93" s="144">
        <f>IFERROR(N92/(N86+N87),0)</f>
        <v>0</v>
      </c>
      <c r="O93" s="130"/>
      <c r="P93" s="144">
        <f>IFERROR(P92/(P86+P87),0)</f>
        <v>0</v>
      </c>
      <c r="Q93" s="130"/>
      <c r="R93" s="140"/>
    </row>
    <row r="94" spans="2:18" ht="20.100000000000001" customHeight="1" x14ac:dyDescent="0.2">
      <c r="B94" s="140"/>
      <c r="D94" s="130" t="s">
        <v>420</v>
      </c>
      <c r="F94" s="147">
        <v>0</v>
      </c>
      <c r="G94" s="26"/>
      <c r="H94" s="147">
        <v>0</v>
      </c>
      <c r="I94" s="26"/>
      <c r="J94" s="147">
        <v>0</v>
      </c>
      <c r="K94" s="26"/>
      <c r="L94" s="147">
        <v>0</v>
      </c>
      <c r="M94" s="26"/>
      <c r="N94" s="147">
        <v>0</v>
      </c>
      <c r="O94" s="26"/>
      <c r="P94" s="147">
        <v>0</v>
      </c>
      <c r="R94" s="140"/>
    </row>
    <row r="95" spans="2:18" ht="20.100000000000001" customHeight="1" x14ac:dyDescent="0.2">
      <c r="B95" s="140"/>
      <c r="D95" s="130" t="s">
        <v>419</v>
      </c>
      <c r="F95" s="143">
        <f>F91-(F92+F94)</f>
        <v>0</v>
      </c>
      <c r="H95" s="143">
        <f>H91-(H92+H94)</f>
        <v>0</v>
      </c>
      <c r="J95" s="143">
        <f>J91-(J92+J94)</f>
        <v>0</v>
      </c>
      <c r="L95" s="143">
        <f>L91-(L92+L94)</f>
        <v>0</v>
      </c>
      <c r="N95" s="143">
        <f>N91-(N92+N94)</f>
        <v>0</v>
      </c>
      <c r="P95" s="143">
        <f>P91-(P92+P94)</f>
        <v>0</v>
      </c>
      <c r="R95" s="140"/>
    </row>
    <row r="96" spans="2:18" ht="5.0999999999999996" customHeight="1" x14ac:dyDescent="0.2">
      <c r="B96" s="140"/>
      <c r="R96" s="140"/>
    </row>
    <row r="97" spans="2:18" ht="20.100000000000001" customHeight="1" x14ac:dyDescent="0.2">
      <c r="B97" s="140"/>
      <c r="C97" s="140"/>
      <c r="D97" s="140"/>
      <c r="E97" s="140"/>
      <c r="F97" s="140"/>
      <c r="G97" s="140"/>
      <c r="H97" s="140"/>
      <c r="I97" s="140"/>
      <c r="J97" s="140"/>
      <c r="K97" s="140"/>
      <c r="L97" s="140"/>
      <c r="M97" s="140"/>
      <c r="N97" s="140"/>
      <c r="O97" s="140"/>
      <c r="P97" s="140"/>
      <c r="Q97" s="140"/>
      <c r="R97" s="140"/>
    </row>
  </sheetData>
  <sheetProtection algorithmName="SHA-512" hashValue="Du4FaC/d/pfh1B8mdaRhK3LaNKAP1s8GE2/wwLrbcF9LrmWb924xzXDCHWYn/WBAhw5WoVO80+5Fi+EPa7OHxw==" saltValue="cNJ3HQL7IllLreygyAy7XA==" spinCount="100000" sheet="1" objects="1" scenarios="1"/>
  <mergeCells count="7">
    <mergeCell ref="F73:H73"/>
    <mergeCell ref="F74:H74"/>
    <mergeCell ref="B7:P7"/>
    <mergeCell ref="D11:D13"/>
    <mergeCell ref="O2:P2"/>
    <mergeCell ref="A3:F5"/>
    <mergeCell ref="I5:L5"/>
  </mergeCells>
  <dataValidations count="3">
    <dataValidation type="list" allowBlank="1" showInputMessage="1" showErrorMessage="1" sqref="H11 J11 L11 N11 P11 F11" xr:uid="{DAAD1F14-CBE8-4D63-841A-B0B6B472DF56}">
      <formula1>"forecast, actuals"</formula1>
    </dataValidation>
    <dataValidation type="list" allowBlank="1" showInputMessage="1" showErrorMessage="1" sqref="F63 H63 J63 L63 N63 P63" xr:uid="{06EADD7E-0573-4EAD-9D73-B8408C08A8CD}">
      <formula1>"please choose, Competition, Low Numbers, Staff, Operating Costs, Other"</formula1>
    </dataValidation>
    <dataValidation type="list" allowBlank="1" showInputMessage="1" showErrorMessage="1" sqref="P69 F61 N69 H61 L69 J61 J69 L61 H69 N61 P61 F69" xr:uid="{DBAA2375-33CD-4DE4-815D-49E3484383DF}">
      <formula1>"please choose, YES, NO"</formula1>
    </dataValidation>
  </dataValidations>
  <pageMargins left="0.23622047244094491" right="0.23622047244094491" top="0.23622047244094491" bottom="0.23622047244094491" header="0.31496062992125984" footer="0.31496062992125984"/>
  <pageSetup paperSize="9" scale="86" fitToWidth="0" orientation="landscape" r:id="rId1"/>
  <ignoredErrors>
    <ignoredError sqref="D29:D5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507A-F740-4095-B582-8162891AB684}">
  <sheetPr>
    <tabColor rgb="FF0070C0"/>
    <pageSetUpPr fitToPage="1"/>
  </sheetPr>
  <dimension ref="A1:H21"/>
  <sheetViews>
    <sheetView showGridLines="0" zoomScaleNormal="100" workbookViewId="0">
      <selection activeCell="F11" sqref="F11"/>
    </sheetView>
  </sheetViews>
  <sheetFormatPr defaultColWidth="9.140625" defaultRowHeight="20.100000000000001" customHeight="1" x14ac:dyDescent="0.2"/>
  <cols>
    <col min="1" max="3" width="2.7109375" style="9" customWidth="1"/>
    <col min="4" max="4" width="16.7109375" style="9" customWidth="1"/>
    <col min="5" max="5" width="0.85546875" style="9" customWidth="1"/>
    <col min="6" max="6" width="75.7109375" style="9" customWidth="1"/>
    <col min="7" max="7" width="2.7109375" style="9" customWidth="1"/>
    <col min="8" max="8" width="75.7109375" style="9" customWidth="1"/>
    <col min="9" max="16384" width="9.140625" style="9"/>
  </cols>
  <sheetData>
    <row r="1" spans="1:8" ht="4.9000000000000004" customHeight="1" x14ac:dyDescent="0.2">
      <c r="A1" s="61"/>
      <c r="B1" s="55"/>
      <c r="C1" s="55"/>
      <c r="D1" s="55"/>
      <c r="E1" s="55"/>
      <c r="F1" s="55"/>
      <c r="G1" s="55"/>
      <c r="H1" s="104"/>
    </row>
    <row r="2" spans="1:8" ht="22.15" customHeight="1" x14ac:dyDescent="0.2">
      <c r="A2" s="105" t="s">
        <v>139</v>
      </c>
      <c r="B2" s="106"/>
      <c r="C2" s="106"/>
      <c r="D2" s="106"/>
      <c r="E2" s="106"/>
      <c r="F2" s="106"/>
      <c r="G2" s="106"/>
      <c r="H2" s="107"/>
    </row>
    <row r="3" spans="1:8" ht="4.9000000000000004" customHeight="1" x14ac:dyDescent="0.2">
      <c r="A3" s="480" t="str">
        <f>'Pg 1'!D6</f>
        <v>name of PROVIDER</v>
      </c>
      <c r="B3" s="481"/>
      <c r="C3" s="481"/>
      <c r="D3" s="481"/>
      <c r="E3" s="481"/>
      <c r="F3" s="481"/>
      <c r="G3" s="108"/>
      <c r="H3" s="109"/>
    </row>
    <row r="4" spans="1:8" ht="15" customHeight="1" x14ac:dyDescent="0.2">
      <c r="A4" s="480"/>
      <c r="B4" s="481"/>
      <c r="C4" s="481"/>
      <c r="D4" s="481"/>
      <c r="E4" s="481"/>
      <c r="F4" s="481"/>
      <c r="G4" s="108"/>
      <c r="H4" s="109"/>
    </row>
    <row r="5" spans="1:8" ht="4.9000000000000004" customHeight="1" x14ac:dyDescent="0.2">
      <c r="A5" s="482"/>
      <c r="B5" s="483"/>
      <c r="C5" s="483"/>
      <c r="D5" s="483"/>
      <c r="E5" s="483"/>
      <c r="F5" s="483"/>
      <c r="G5" s="110"/>
      <c r="H5" s="111"/>
    </row>
    <row r="6" spans="1:8" ht="5.0999999999999996" customHeight="1" x14ac:dyDescent="0.2">
      <c r="A6" s="16"/>
      <c r="B6" s="16"/>
    </row>
    <row r="7" spans="1:8" ht="19.899999999999999" customHeight="1" x14ac:dyDescent="0.2">
      <c r="B7" s="32"/>
      <c r="C7" s="32" t="s">
        <v>277</v>
      </c>
      <c r="D7" s="32"/>
      <c r="E7" s="32"/>
      <c r="F7" s="32"/>
      <c r="G7" s="32"/>
      <c r="H7" s="32"/>
    </row>
    <row r="8" spans="1:8" ht="4.9000000000000004" customHeight="1" x14ac:dyDescent="0.2">
      <c r="B8" s="32"/>
    </row>
    <row r="9" spans="1:8" ht="15" customHeight="1" x14ac:dyDescent="0.2">
      <c r="B9" s="32"/>
      <c r="F9" s="112" t="s">
        <v>278</v>
      </c>
      <c r="H9" s="112" t="s">
        <v>279</v>
      </c>
    </row>
    <row r="10" spans="1:8" ht="4.9000000000000004" customHeight="1" x14ac:dyDescent="0.2">
      <c r="B10" s="32"/>
    </row>
    <row r="11" spans="1:8" ht="99.95" customHeight="1" x14ac:dyDescent="0.2">
      <c r="B11" s="32"/>
      <c r="D11" s="113" t="s">
        <v>126</v>
      </c>
      <c r="F11" s="74"/>
      <c r="H11" s="74"/>
    </row>
    <row r="12" spans="1:8" ht="4.9000000000000004" customHeight="1" x14ac:dyDescent="0.2">
      <c r="A12" s="16"/>
      <c r="B12" s="32"/>
      <c r="D12" s="114"/>
    </row>
    <row r="13" spans="1:8" ht="99.95" customHeight="1" x14ac:dyDescent="0.2">
      <c r="B13" s="32"/>
      <c r="D13" s="113" t="s">
        <v>127</v>
      </c>
      <c r="F13" s="74"/>
      <c r="H13" s="74"/>
    </row>
    <row r="14" spans="1:8" ht="4.9000000000000004" customHeight="1" x14ac:dyDescent="0.2">
      <c r="A14" s="16"/>
      <c r="B14" s="32"/>
      <c r="D14" s="114"/>
    </row>
    <row r="15" spans="1:8" ht="99.95" customHeight="1" x14ac:dyDescent="0.2">
      <c r="B15" s="32"/>
      <c r="D15" s="113" t="s">
        <v>128</v>
      </c>
      <c r="F15" s="74"/>
      <c r="H15" s="74"/>
    </row>
    <row r="16" spans="1:8" ht="4.9000000000000004" customHeight="1" x14ac:dyDescent="0.2">
      <c r="B16" s="32"/>
      <c r="D16" s="35"/>
    </row>
    <row r="17" spans="2:8" ht="99.95" customHeight="1" x14ac:dyDescent="0.2">
      <c r="B17" s="32"/>
      <c r="D17" s="113" t="s">
        <v>129</v>
      </c>
      <c r="F17" s="74"/>
      <c r="H17" s="74"/>
    </row>
    <row r="18" spans="2:8" ht="4.9000000000000004" customHeight="1" x14ac:dyDescent="0.2">
      <c r="B18" s="32"/>
      <c r="D18" s="35"/>
    </row>
    <row r="19" spans="2:8" ht="99.95" customHeight="1" x14ac:dyDescent="0.2">
      <c r="B19" s="32"/>
      <c r="D19" s="113" t="s">
        <v>130</v>
      </c>
      <c r="F19" s="74"/>
      <c r="H19" s="74"/>
    </row>
    <row r="20" spans="2:8" ht="4.9000000000000004" customHeight="1" x14ac:dyDescent="0.2">
      <c r="B20" s="32"/>
      <c r="D20" s="35"/>
    </row>
    <row r="21" spans="2:8" ht="99.95" customHeight="1" x14ac:dyDescent="0.2">
      <c r="B21" s="32"/>
      <c r="D21" s="113" t="s">
        <v>131</v>
      </c>
      <c r="F21" s="74"/>
      <c r="H21" s="74"/>
    </row>
  </sheetData>
  <sheetProtection algorithmName="SHA-512" hashValue="Yq5Qa/b4KrTgsWaZ2a6ql7c6o3Ax+aPw+fy3kY59reN54yEK2rV8EpzItMWjNvk4BfyJQFB+XGW0s7h9dspw/Q==" saltValue="Oa8J5kmKt4hAGfj8E+Lh0g==" spinCount="100000" sheet="1" objects="1" scenarios="1"/>
  <mergeCells count="1">
    <mergeCell ref="A3:F5"/>
  </mergeCells>
  <pageMargins left="0.23622047244094491" right="0.23622047244094491" top="0.23622047244094491" bottom="0.23622047244094491" header="0.31496062992125984" footer="0.31496062992125984"/>
  <pageSetup paperSize="9" scale="86"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1AA52-E2A6-45B7-AF7E-35B8C5549BAE}">
  <sheetPr>
    <tabColor rgb="FF0070C0"/>
    <pageSetUpPr fitToPage="1"/>
  </sheetPr>
  <dimension ref="A1:D92"/>
  <sheetViews>
    <sheetView showGridLines="0" zoomScaleNormal="100" workbookViewId="0">
      <selection activeCell="B2" sqref="B2"/>
    </sheetView>
  </sheetViews>
  <sheetFormatPr defaultRowHeight="12.75" x14ac:dyDescent="0.2"/>
  <cols>
    <col min="1" max="1" width="23.85546875" customWidth="1"/>
    <col min="2" max="2" width="18" customWidth="1"/>
    <col min="3" max="3" width="22.28515625" style="92" customWidth="1"/>
    <col min="4" max="4" width="87.7109375" style="94" customWidth="1"/>
  </cols>
  <sheetData>
    <row r="1" spans="1:4" ht="29.45" customHeight="1" x14ac:dyDescent="0.2">
      <c r="A1" s="487" t="s">
        <v>379</v>
      </c>
      <c r="B1" s="487"/>
      <c r="C1" s="487"/>
      <c r="D1" s="487"/>
    </row>
    <row r="2" spans="1:4" ht="18.75" x14ac:dyDescent="0.2">
      <c r="A2" s="91" t="s">
        <v>380</v>
      </c>
      <c r="B2" s="100"/>
      <c r="D2" s="93" t="str">
        <f>'Pg 1'!D6</f>
        <v>name of PROVIDER</v>
      </c>
    </row>
    <row r="3" spans="1:4" ht="4.9000000000000004" customHeight="1" x14ac:dyDescent="0.2">
      <c r="A3" s="91"/>
      <c r="B3" s="91"/>
    </row>
    <row r="4" spans="1:4" ht="18.75" x14ac:dyDescent="0.2">
      <c r="C4" s="93" t="s">
        <v>359</v>
      </c>
      <c r="D4" s="484"/>
    </row>
    <row r="5" spans="1:4" ht="15" x14ac:dyDescent="0.2">
      <c r="C5" s="95" t="s">
        <v>360</v>
      </c>
      <c r="D5" s="485"/>
    </row>
    <row r="6" spans="1:4" ht="15" x14ac:dyDescent="0.2">
      <c r="C6" s="95"/>
      <c r="D6" s="485"/>
    </row>
    <row r="7" spans="1:4" ht="15" x14ac:dyDescent="0.2">
      <c r="C7" s="95"/>
      <c r="D7" s="485"/>
    </row>
    <row r="8" spans="1:4" ht="15" x14ac:dyDescent="0.2">
      <c r="C8" s="95"/>
      <c r="D8" s="485"/>
    </row>
    <row r="9" spans="1:4" ht="15" x14ac:dyDescent="0.2">
      <c r="C9" s="95"/>
      <c r="D9" s="485"/>
    </row>
    <row r="10" spans="1:4" ht="15" x14ac:dyDescent="0.2">
      <c r="C10" s="95"/>
      <c r="D10" s="485"/>
    </row>
    <row r="11" spans="1:4" ht="15" x14ac:dyDescent="0.2">
      <c r="C11" s="95"/>
      <c r="D11" s="486"/>
    </row>
    <row r="12" spans="1:4" ht="4.9000000000000004" customHeight="1" x14ac:dyDescent="0.2">
      <c r="C12" s="96"/>
    </row>
    <row r="13" spans="1:4" ht="18.75" x14ac:dyDescent="0.2">
      <c r="C13" s="93" t="s">
        <v>361</v>
      </c>
      <c r="D13" s="484"/>
    </row>
    <row r="14" spans="1:4" ht="15" x14ac:dyDescent="0.2">
      <c r="C14" s="95" t="s">
        <v>362</v>
      </c>
      <c r="D14" s="485"/>
    </row>
    <row r="15" spans="1:4" ht="15" x14ac:dyDescent="0.2">
      <c r="C15" s="95" t="s">
        <v>363</v>
      </c>
      <c r="D15" s="485"/>
    </row>
    <row r="16" spans="1:4" ht="15" x14ac:dyDescent="0.2">
      <c r="C16" s="95" t="s">
        <v>364</v>
      </c>
      <c r="D16" s="485"/>
    </row>
    <row r="17" spans="3:4" ht="15" x14ac:dyDescent="0.2">
      <c r="C17" s="95" t="s">
        <v>365</v>
      </c>
      <c r="D17" s="485"/>
    </row>
    <row r="18" spans="3:4" ht="15" x14ac:dyDescent="0.2">
      <c r="C18" s="95" t="s">
        <v>189</v>
      </c>
      <c r="D18" s="485"/>
    </row>
    <row r="19" spans="3:4" ht="15" x14ac:dyDescent="0.2">
      <c r="C19" s="95" t="s">
        <v>366</v>
      </c>
      <c r="D19" s="485"/>
    </row>
    <row r="20" spans="3:4" x14ac:dyDescent="0.2">
      <c r="C20" s="97"/>
      <c r="D20" s="486"/>
    </row>
    <row r="21" spans="3:4" ht="4.9000000000000004" customHeight="1" x14ac:dyDescent="0.2">
      <c r="C21" s="97"/>
    </row>
    <row r="22" spans="3:4" ht="18.75" x14ac:dyDescent="0.2">
      <c r="C22" s="93" t="s">
        <v>367</v>
      </c>
      <c r="D22" s="102"/>
    </row>
    <row r="23" spans="3:4" ht="15" x14ac:dyDescent="0.2">
      <c r="C23" s="95" t="s">
        <v>368</v>
      </c>
      <c r="D23" s="101"/>
    </row>
    <row r="24" spans="3:4" x14ac:dyDescent="0.2">
      <c r="C24" s="97"/>
      <c r="D24" s="101"/>
    </row>
    <row r="25" spans="3:4" x14ac:dyDescent="0.2">
      <c r="C25" s="97"/>
      <c r="D25" s="101"/>
    </row>
    <row r="26" spans="3:4" x14ac:dyDescent="0.2">
      <c r="C26" s="97"/>
      <c r="D26" s="101"/>
    </row>
    <row r="27" spans="3:4" x14ac:dyDescent="0.2">
      <c r="C27" s="97"/>
      <c r="D27" s="101"/>
    </row>
    <row r="28" spans="3:4" x14ac:dyDescent="0.2">
      <c r="C28" s="97"/>
      <c r="D28" s="101"/>
    </row>
    <row r="29" spans="3:4" x14ac:dyDescent="0.2">
      <c r="C29" s="97"/>
      <c r="D29" s="103"/>
    </row>
    <row r="30" spans="3:4" ht="4.9000000000000004" customHeight="1" x14ac:dyDescent="0.2">
      <c r="C30" s="97"/>
    </row>
    <row r="31" spans="3:4" ht="18.75" x14ac:dyDescent="0.2">
      <c r="C31" s="93" t="s">
        <v>369</v>
      </c>
      <c r="D31" s="484"/>
    </row>
    <row r="32" spans="3:4" ht="15" x14ac:dyDescent="0.2">
      <c r="C32" s="95" t="s">
        <v>370</v>
      </c>
      <c r="D32" s="485"/>
    </row>
    <row r="33" spans="3:4" x14ac:dyDescent="0.2">
      <c r="C33" s="97"/>
      <c r="D33" s="485"/>
    </row>
    <row r="34" spans="3:4" x14ac:dyDescent="0.2">
      <c r="C34" s="97"/>
      <c r="D34" s="485"/>
    </row>
    <row r="35" spans="3:4" x14ac:dyDescent="0.2">
      <c r="C35" s="97"/>
      <c r="D35" s="485"/>
    </row>
    <row r="36" spans="3:4" x14ac:dyDescent="0.2">
      <c r="C36" s="97"/>
      <c r="D36" s="485"/>
    </row>
    <row r="37" spans="3:4" x14ac:dyDescent="0.2">
      <c r="C37" s="97"/>
      <c r="D37" s="485"/>
    </row>
    <row r="38" spans="3:4" x14ac:dyDescent="0.2">
      <c r="C38" s="97"/>
      <c r="D38" s="486"/>
    </row>
    <row r="39" spans="3:4" ht="4.9000000000000004" customHeight="1" x14ac:dyDescent="0.2">
      <c r="C39" s="97"/>
    </row>
    <row r="40" spans="3:4" ht="18.75" x14ac:dyDescent="0.2">
      <c r="C40" s="93" t="s">
        <v>371</v>
      </c>
      <c r="D40" s="484"/>
    </row>
    <row r="41" spans="3:4" ht="15" x14ac:dyDescent="0.2">
      <c r="C41" s="95" t="s">
        <v>372</v>
      </c>
      <c r="D41" s="485"/>
    </row>
    <row r="42" spans="3:4" x14ac:dyDescent="0.2">
      <c r="C42" s="97"/>
      <c r="D42" s="485"/>
    </row>
    <row r="43" spans="3:4" x14ac:dyDescent="0.2">
      <c r="C43" s="97"/>
      <c r="D43" s="485"/>
    </row>
    <row r="44" spans="3:4" x14ac:dyDescent="0.2">
      <c r="C44" s="97"/>
      <c r="D44" s="485"/>
    </row>
    <row r="45" spans="3:4" x14ac:dyDescent="0.2">
      <c r="C45" s="97"/>
      <c r="D45" s="485"/>
    </row>
    <row r="46" spans="3:4" x14ac:dyDescent="0.2">
      <c r="C46" s="97"/>
      <c r="D46" s="485"/>
    </row>
    <row r="47" spans="3:4" x14ac:dyDescent="0.2">
      <c r="C47" s="97"/>
      <c r="D47" s="486"/>
    </row>
    <row r="48" spans="3:4" ht="4.9000000000000004" customHeight="1" x14ac:dyDescent="0.2">
      <c r="C48" s="97"/>
    </row>
    <row r="49" spans="3:4" ht="18.75" x14ac:dyDescent="0.2">
      <c r="C49" s="93" t="s">
        <v>373</v>
      </c>
      <c r="D49" s="484"/>
    </row>
    <row r="50" spans="3:4" x14ac:dyDescent="0.2">
      <c r="C50" s="98"/>
      <c r="D50" s="485"/>
    </row>
    <row r="51" spans="3:4" x14ac:dyDescent="0.2">
      <c r="C51" s="98"/>
      <c r="D51" s="485"/>
    </row>
    <row r="52" spans="3:4" x14ac:dyDescent="0.2">
      <c r="C52" s="98"/>
      <c r="D52" s="485"/>
    </row>
    <row r="53" spans="3:4" x14ac:dyDescent="0.2">
      <c r="C53" s="98"/>
      <c r="D53" s="485"/>
    </row>
    <row r="54" spans="3:4" x14ac:dyDescent="0.2">
      <c r="C54" s="98"/>
      <c r="D54" s="485"/>
    </row>
    <row r="55" spans="3:4" x14ac:dyDescent="0.2">
      <c r="C55" s="98"/>
      <c r="D55" s="485"/>
    </row>
    <row r="56" spans="3:4" x14ac:dyDescent="0.2">
      <c r="C56" s="98"/>
      <c r="D56" s="486"/>
    </row>
    <row r="57" spans="3:4" ht="4.9000000000000004" customHeight="1" x14ac:dyDescent="0.2">
      <c r="C57" s="98"/>
    </row>
    <row r="58" spans="3:4" ht="18.75" x14ac:dyDescent="0.2">
      <c r="C58" s="93" t="s">
        <v>374</v>
      </c>
      <c r="D58" s="484"/>
    </row>
    <row r="59" spans="3:4" x14ac:dyDescent="0.2">
      <c r="C59" s="98"/>
      <c r="D59" s="485"/>
    </row>
    <row r="60" spans="3:4" x14ac:dyDescent="0.2">
      <c r="C60" s="98"/>
      <c r="D60" s="485"/>
    </row>
    <row r="61" spans="3:4" x14ac:dyDescent="0.2">
      <c r="C61" s="98"/>
      <c r="D61" s="485"/>
    </row>
    <row r="62" spans="3:4" x14ac:dyDescent="0.2">
      <c r="C62" s="98"/>
      <c r="D62" s="485"/>
    </row>
    <row r="63" spans="3:4" x14ac:dyDescent="0.2">
      <c r="C63" s="98"/>
      <c r="D63" s="485"/>
    </row>
    <row r="64" spans="3:4" x14ac:dyDescent="0.2">
      <c r="C64" s="98"/>
      <c r="D64" s="485"/>
    </row>
    <row r="65" spans="3:4" x14ac:dyDescent="0.2">
      <c r="C65" s="98"/>
      <c r="D65" s="486"/>
    </row>
    <row r="66" spans="3:4" ht="4.9000000000000004" customHeight="1" x14ac:dyDescent="0.2">
      <c r="C66" s="98"/>
    </row>
    <row r="67" spans="3:4" ht="18.75" x14ac:dyDescent="0.2">
      <c r="C67" s="93" t="s">
        <v>375</v>
      </c>
      <c r="D67" s="484"/>
    </row>
    <row r="68" spans="3:4" ht="15" x14ac:dyDescent="0.2">
      <c r="C68" s="95" t="s">
        <v>376</v>
      </c>
      <c r="D68" s="485"/>
    </row>
    <row r="69" spans="3:4" x14ac:dyDescent="0.2">
      <c r="C69" s="98"/>
      <c r="D69" s="485"/>
    </row>
    <row r="70" spans="3:4" x14ac:dyDescent="0.2">
      <c r="C70" s="98"/>
      <c r="D70" s="485"/>
    </row>
    <row r="71" spans="3:4" x14ac:dyDescent="0.2">
      <c r="C71" s="98"/>
      <c r="D71" s="485"/>
    </row>
    <row r="72" spans="3:4" x14ac:dyDescent="0.2">
      <c r="C72" s="98"/>
      <c r="D72" s="485"/>
    </row>
    <row r="73" spans="3:4" x14ac:dyDescent="0.2">
      <c r="C73" s="98"/>
      <c r="D73" s="485"/>
    </row>
    <row r="74" spans="3:4" x14ac:dyDescent="0.2">
      <c r="C74" s="98"/>
      <c r="D74" s="486"/>
    </row>
    <row r="75" spans="3:4" ht="4.9000000000000004" customHeight="1" x14ac:dyDescent="0.2">
      <c r="C75" s="98"/>
    </row>
    <row r="76" spans="3:4" ht="18.75" x14ac:dyDescent="0.2">
      <c r="C76" s="93" t="s">
        <v>377</v>
      </c>
      <c r="D76" s="484"/>
    </row>
    <row r="77" spans="3:4" ht="15" x14ac:dyDescent="0.2">
      <c r="C77" s="99"/>
      <c r="D77" s="485"/>
    </row>
    <row r="78" spans="3:4" ht="15" x14ac:dyDescent="0.2">
      <c r="C78" s="99"/>
      <c r="D78" s="485"/>
    </row>
    <row r="79" spans="3:4" ht="15" x14ac:dyDescent="0.2">
      <c r="C79" s="99"/>
      <c r="D79" s="485"/>
    </row>
    <row r="80" spans="3:4" ht="15" x14ac:dyDescent="0.2">
      <c r="C80" s="99"/>
      <c r="D80" s="485"/>
    </row>
    <row r="81" spans="3:4" ht="15" x14ac:dyDescent="0.2">
      <c r="C81" s="99"/>
      <c r="D81" s="485"/>
    </row>
    <row r="82" spans="3:4" ht="15" x14ac:dyDescent="0.2">
      <c r="C82" s="99"/>
      <c r="D82" s="485"/>
    </row>
    <row r="83" spans="3:4" ht="15" x14ac:dyDescent="0.2">
      <c r="C83" s="99"/>
      <c r="D83" s="486"/>
    </row>
    <row r="84" spans="3:4" ht="4.9000000000000004" customHeight="1" x14ac:dyDescent="0.2">
      <c r="C84" s="99"/>
    </row>
    <row r="85" spans="3:4" ht="18.75" x14ac:dyDescent="0.2">
      <c r="C85" s="93" t="s">
        <v>378</v>
      </c>
      <c r="D85" s="484"/>
    </row>
    <row r="86" spans="3:4" x14ac:dyDescent="0.2">
      <c r="D86" s="485"/>
    </row>
    <row r="87" spans="3:4" x14ac:dyDescent="0.2">
      <c r="D87" s="485"/>
    </row>
    <row r="88" spans="3:4" x14ac:dyDescent="0.2">
      <c r="D88" s="485"/>
    </row>
    <row r="89" spans="3:4" x14ac:dyDescent="0.2">
      <c r="D89" s="485"/>
    </row>
    <row r="90" spans="3:4" x14ac:dyDescent="0.2">
      <c r="D90" s="485"/>
    </row>
    <row r="91" spans="3:4" x14ac:dyDescent="0.2">
      <c r="D91" s="485"/>
    </row>
    <row r="92" spans="3:4" x14ac:dyDescent="0.2">
      <c r="D92" s="486"/>
    </row>
  </sheetData>
  <sheetProtection algorithmName="SHA-512" hashValue="LAaTvtcN3dbl2MiD74YVEh5hfvwJjgGeGnwM1LRBJZ1tI/lL21Wb6W0sk/HpiqIWUrXLQeH+7JB8sWrjD7Hy4w==" saltValue="WgkBsB/nhL3JjtKm7EvCJQ==" spinCount="100000" sheet="1" objects="1" scenarios="1"/>
  <mergeCells count="10">
    <mergeCell ref="D58:D65"/>
    <mergeCell ref="D67:D74"/>
    <mergeCell ref="D76:D83"/>
    <mergeCell ref="D85:D92"/>
    <mergeCell ref="A1:D1"/>
    <mergeCell ref="D4:D11"/>
    <mergeCell ref="D13:D20"/>
    <mergeCell ref="D31:D38"/>
    <mergeCell ref="D40:D47"/>
    <mergeCell ref="D49:D56"/>
  </mergeCells>
  <pageMargins left="0.19685039370078741" right="0.19685039370078741" top="0.19685039370078741" bottom="0.19685039370078741" header="0.31496062992125984" footer="0.31496062992125984"/>
  <pageSetup paperSize="9" scale="67"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6AE3-06C4-48B4-AAF7-8A7D58CB55D8}">
  <sheetPr>
    <tabColor rgb="FF7030A0"/>
    <pageSetUpPr fitToPage="1"/>
  </sheetPr>
  <dimension ref="A1:Q44"/>
  <sheetViews>
    <sheetView showGridLines="0" zoomScaleNormal="100" workbookViewId="0">
      <selection activeCell="D7" sqref="D7:G7"/>
    </sheetView>
  </sheetViews>
  <sheetFormatPr defaultColWidth="9.140625" defaultRowHeight="20.100000000000001" customHeight="1" x14ac:dyDescent="0.2"/>
  <cols>
    <col min="1" max="2" width="2.7109375" style="9" customWidth="1"/>
    <col min="3" max="3" width="1.7109375" style="9" customWidth="1"/>
    <col min="4" max="4" width="35.7109375" style="9" customWidth="1"/>
    <col min="5" max="5" width="15.7109375" style="9" customWidth="1"/>
    <col min="6" max="6" width="0.85546875" style="9" customWidth="1"/>
    <col min="7" max="7" width="15.7109375" style="9" customWidth="1"/>
    <col min="8" max="8" width="1.7109375" style="9" customWidth="1"/>
    <col min="9" max="9" width="35.7109375" style="9" customWidth="1"/>
    <col min="10" max="10" width="15.7109375" style="9" customWidth="1"/>
    <col min="11" max="11" width="0.85546875" style="9" customWidth="1"/>
    <col min="12" max="12" width="15.7109375" style="9" customWidth="1"/>
    <col min="13" max="13" width="1.7109375" style="9" customWidth="1"/>
    <col min="14" max="14" width="35.7109375" style="9" customWidth="1"/>
    <col min="15" max="15" width="15.7109375" style="9" customWidth="1"/>
    <col min="16" max="16" width="0.85546875" style="9" customWidth="1"/>
    <col min="17" max="17" width="15.7109375" style="9" customWidth="1"/>
    <col min="18" max="16384" width="9.140625" style="9"/>
  </cols>
  <sheetData>
    <row r="1" spans="1:17" ht="34.9" customHeight="1" x14ac:dyDescent="0.2">
      <c r="A1" s="61" t="s">
        <v>173</v>
      </c>
      <c r="B1" s="55"/>
      <c r="C1" s="55"/>
      <c r="D1" s="55"/>
      <c r="E1" s="55"/>
      <c r="F1" s="55"/>
      <c r="G1" s="491" t="str">
        <f>'Pg 1'!D6</f>
        <v>name of PROVIDER</v>
      </c>
      <c r="H1" s="491"/>
      <c r="I1" s="491"/>
      <c r="J1" s="491"/>
      <c r="K1" s="491"/>
      <c r="L1" s="491"/>
      <c r="M1" s="491"/>
      <c r="N1" s="491"/>
      <c r="O1" s="491"/>
      <c r="P1" s="491"/>
      <c r="Q1" s="491"/>
    </row>
    <row r="2" spans="1:17" ht="5.0999999999999996" customHeight="1" x14ac:dyDescent="0.2">
      <c r="A2" s="16"/>
      <c r="B2" s="16"/>
    </row>
    <row r="3" spans="1:17" ht="19.899999999999999" customHeight="1" x14ac:dyDescent="0.2">
      <c r="B3" s="32"/>
      <c r="C3" s="60" t="s">
        <v>47</v>
      </c>
      <c r="D3" s="32"/>
      <c r="E3" s="32"/>
      <c r="F3" s="32"/>
      <c r="G3" s="32"/>
      <c r="H3" s="32"/>
      <c r="I3" s="32"/>
      <c r="J3" s="32"/>
      <c r="K3" s="32"/>
      <c r="L3" s="32"/>
      <c r="M3" s="32"/>
      <c r="N3" s="32"/>
      <c r="O3" s="32"/>
      <c r="P3" s="32"/>
      <c r="Q3" s="32"/>
    </row>
    <row r="4" spans="1:17" ht="4.9000000000000004" customHeight="1" x14ac:dyDescent="0.2">
      <c r="B4" s="32"/>
      <c r="C4" s="49"/>
      <c r="D4" s="49"/>
      <c r="E4" s="49"/>
      <c r="F4" s="49"/>
      <c r="G4" s="49"/>
      <c r="H4" s="49"/>
      <c r="I4" s="49"/>
      <c r="J4" s="49"/>
      <c r="K4" s="49"/>
      <c r="L4" s="49"/>
      <c r="M4" s="49"/>
      <c r="N4" s="49"/>
      <c r="O4" s="49"/>
      <c r="P4" s="49"/>
      <c r="Q4" s="49"/>
    </row>
    <row r="5" spans="1:17" ht="15" customHeight="1" x14ac:dyDescent="0.2">
      <c r="B5" s="32"/>
      <c r="D5" s="475" t="s">
        <v>91</v>
      </c>
      <c r="E5" s="475"/>
      <c r="F5" s="475"/>
      <c r="G5" s="62"/>
      <c r="H5" s="19"/>
      <c r="I5" s="475" t="s">
        <v>92</v>
      </c>
      <c r="J5" s="475"/>
      <c r="K5" s="475"/>
      <c r="L5" s="62"/>
      <c r="M5" s="19"/>
      <c r="N5" s="475" t="s">
        <v>93</v>
      </c>
      <c r="O5" s="475"/>
      <c r="P5" s="475"/>
      <c r="Q5" s="62"/>
    </row>
    <row r="6" spans="1:17" ht="4.9000000000000004" customHeight="1" x14ac:dyDescent="0.2">
      <c r="A6" s="16"/>
      <c r="B6" s="32"/>
      <c r="D6" s="10"/>
      <c r="E6" s="10"/>
    </row>
    <row r="7" spans="1:17" ht="24.95" customHeight="1" x14ac:dyDescent="0.2">
      <c r="A7" s="16"/>
      <c r="B7" s="32"/>
      <c r="D7" s="488"/>
      <c r="E7" s="489"/>
      <c r="F7" s="489"/>
      <c r="G7" s="490"/>
      <c r="I7" s="488"/>
      <c r="J7" s="489"/>
      <c r="K7" s="489"/>
      <c r="L7" s="490"/>
      <c r="N7" s="488"/>
      <c r="O7" s="489"/>
      <c r="P7" s="489"/>
      <c r="Q7" s="490"/>
    </row>
    <row r="8" spans="1:17" ht="4.9000000000000004" customHeight="1" x14ac:dyDescent="0.2">
      <c r="A8" s="16"/>
      <c r="B8" s="32"/>
      <c r="D8" s="10"/>
      <c r="E8" s="10"/>
      <c r="I8" s="10"/>
      <c r="J8" s="10"/>
      <c r="N8" s="10"/>
      <c r="O8" s="10"/>
    </row>
    <row r="9" spans="1:17" ht="20.100000000000001" customHeight="1" x14ac:dyDescent="0.2">
      <c r="A9" s="16"/>
      <c r="B9" s="32"/>
      <c r="D9" s="15" t="s">
        <v>309</v>
      </c>
      <c r="E9" s="83"/>
      <c r="G9" s="83"/>
      <c r="I9" s="15" t="s">
        <v>309</v>
      </c>
      <c r="J9" s="83"/>
      <c r="L9" s="83"/>
      <c r="N9" s="15" t="s">
        <v>309</v>
      </c>
      <c r="O9" s="83"/>
      <c r="Q9" s="83"/>
    </row>
    <row r="10" spans="1:17" ht="4.9000000000000004" customHeight="1" x14ac:dyDescent="0.2">
      <c r="A10" s="16"/>
      <c r="B10" s="32"/>
      <c r="D10" s="10"/>
      <c r="E10" s="10"/>
    </row>
    <row r="11" spans="1:17" ht="19.899999999999999" customHeight="1" x14ac:dyDescent="0.2">
      <c r="B11" s="32"/>
      <c r="E11" s="15" t="s">
        <v>89</v>
      </c>
      <c r="G11" s="20"/>
      <c r="H11" s="50"/>
      <c r="J11" s="15" t="s">
        <v>89</v>
      </c>
      <c r="L11" s="20"/>
      <c r="O11" s="15" t="s">
        <v>89</v>
      </c>
      <c r="Q11" s="20"/>
    </row>
    <row r="12" spans="1:17" ht="19.899999999999999" customHeight="1" x14ac:dyDescent="0.2">
      <c r="B12" s="32"/>
      <c r="E12" s="15" t="s">
        <v>90</v>
      </c>
      <c r="G12" s="20"/>
      <c r="H12" s="50"/>
      <c r="J12" s="15" t="s">
        <v>90</v>
      </c>
      <c r="L12" s="20"/>
      <c r="O12" s="15" t="s">
        <v>90</v>
      </c>
      <c r="Q12" s="20"/>
    </row>
    <row r="13" spans="1:17" ht="19.899999999999999" customHeight="1" x14ac:dyDescent="0.2">
      <c r="B13" s="32"/>
      <c r="E13" s="15" t="s">
        <v>174</v>
      </c>
      <c r="G13" s="20"/>
      <c r="H13" s="50"/>
      <c r="J13" s="15" t="s">
        <v>174</v>
      </c>
      <c r="L13" s="20"/>
      <c r="O13" s="15" t="s">
        <v>174</v>
      </c>
      <c r="Q13" s="20"/>
    </row>
    <row r="14" spans="1:17" ht="19.899999999999999" customHeight="1" x14ac:dyDescent="0.2">
      <c r="B14" s="32"/>
      <c r="E14" s="15" t="s">
        <v>175</v>
      </c>
      <c r="G14" s="20"/>
      <c r="H14" s="50"/>
      <c r="J14" s="15" t="s">
        <v>175</v>
      </c>
      <c r="L14" s="20"/>
      <c r="O14" s="15" t="s">
        <v>175</v>
      </c>
      <c r="Q14" s="20"/>
    </row>
    <row r="15" spans="1:17" ht="19.899999999999999" customHeight="1" x14ac:dyDescent="0.2">
      <c r="B15" s="32"/>
      <c r="E15" s="15" t="s">
        <v>175</v>
      </c>
      <c r="G15" s="20"/>
      <c r="H15" s="50"/>
      <c r="J15" s="15" t="s">
        <v>175</v>
      </c>
      <c r="L15" s="20"/>
      <c r="O15" s="15" t="s">
        <v>175</v>
      </c>
      <c r="Q15" s="20"/>
    </row>
    <row r="16" spans="1:17" ht="19.899999999999999" customHeight="1" thickBot="1" x14ac:dyDescent="0.25">
      <c r="B16" s="32"/>
      <c r="E16" s="15" t="s">
        <v>175</v>
      </c>
      <c r="G16" s="56"/>
      <c r="H16" s="50"/>
      <c r="J16" s="15" t="s">
        <v>175</v>
      </c>
      <c r="L16" s="56"/>
      <c r="O16" s="15" t="s">
        <v>175</v>
      </c>
      <c r="Q16" s="56"/>
    </row>
    <row r="17" spans="1:17" ht="19.899999999999999" customHeight="1" thickBot="1" x14ac:dyDescent="0.25">
      <c r="B17" s="32"/>
      <c r="E17" s="15" t="s">
        <v>3</v>
      </c>
      <c r="G17" s="21">
        <f>SUM(G11:G16)</f>
        <v>0</v>
      </c>
      <c r="H17" s="50"/>
      <c r="J17" s="15" t="s">
        <v>3</v>
      </c>
      <c r="L17" s="21">
        <f>SUM(L11:L16)</f>
        <v>0</v>
      </c>
      <c r="O17" s="15" t="s">
        <v>3</v>
      </c>
      <c r="Q17" s="21">
        <f>SUM(Q11:Q16)</f>
        <v>0</v>
      </c>
    </row>
    <row r="18" spans="1:17" ht="4.9000000000000004" customHeight="1" x14ac:dyDescent="0.2">
      <c r="B18" s="32"/>
      <c r="D18" s="136"/>
      <c r="E18" s="136"/>
      <c r="F18" s="136"/>
      <c r="G18" s="136"/>
      <c r="I18" s="136"/>
      <c r="J18" s="136"/>
      <c r="K18" s="136"/>
      <c r="L18" s="136"/>
      <c r="N18" s="136"/>
      <c r="O18" s="136"/>
      <c r="P18" s="136"/>
      <c r="Q18" s="136"/>
    </row>
    <row r="19" spans="1:17" ht="4.9000000000000004" customHeight="1" x14ac:dyDescent="0.2">
      <c r="B19" s="32"/>
    </row>
    <row r="20" spans="1:17" ht="19.899999999999999" customHeight="1" x14ac:dyDescent="0.2">
      <c r="B20" s="32"/>
      <c r="D20" s="15" t="s">
        <v>493</v>
      </c>
      <c r="E20" s="15" t="s">
        <v>489</v>
      </c>
      <c r="G20" s="20">
        <f>'M - BC'!J48</f>
        <v>0</v>
      </c>
      <c r="H20" s="50"/>
      <c r="I20" s="15" t="s">
        <v>493</v>
      </c>
      <c r="J20" s="15" t="s">
        <v>489</v>
      </c>
      <c r="L20" s="20">
        <f>'M - BC'!P48</f>
        <v>0</v>
      </c>
      <c r="N20" s="15" t="s">
        <v>493</v>
      </c>
      <c r="O20" s="15" t="s">
        <v>489</v>
      </c>
      <c r="Q20" s="20">
        <f>'M - BC'!V48</f>
        <v>0</v>
      </c>
    </row>
    <row r="21" spans="1:17" ht="4.9000000000000004" customHeight="1" x14ac:dyDescent="0.2">
      <c r="B21" s="32"/>
    </row>
    <row r="22" spans="1:17" ht="19.899999999999999" customHeight="1" x14ac:dyDescent="0.2">
      <c r="B22" s="32"/>
      <c r="D22" s="15"/>
      <c r="E22" s="15" t="s">
        <v>490</v>
      </c>
      <c r="G22" s="20">
        <f>'M - ASC'!J48</f>
        <v>0</v>
      </c>
      <c r="H22" s="50"/>
      <c r="J22" s="15" t="s">
        <v>490</v>
      </c>
      <c r="L22" s="20">
        <f>'M - ASC'!P48</f>
        <v>0</v>
      </c>
      <c r="O22" s="15" t="s">
        <v>490</v>
      </c>
      <c r="Q22" s="20">
        <f>'M - ASC'!V48</f>
        <v>0</v>
      </c>
    </row>
    <row r="23" spans="1:17" ht="4.9000000000000004" customHeight="1" x14ac:dyDescent="0.2"/>
    <row r="24" spans="1:17" ht="19.899999999999999" customHeight="1" x14ac:dyDescent="0.2">
      <c r="B24" s="32"/>
      <c r="C24" s="60" t="s">
        <v>48</v>
      </c>
      <c r="D24" s="32"/>
      <c r="E24" s="32"/>
      <c r="F24" s="32"/>
      <c r="G24" s="32"/>
      <c r="H24" s="32"/>
      <c r="I24" s="32"/>
      <c r="J24" s="32"/>
      <c r="K24" s="32"/>
      <c r="L24" s="32"/>
      <c r="M24" s="32"/>
      <c r="N24" s="32"/>
      <c r="O24" s="32"/>
      <c r="P24" s="32"/>
      <c r="Q24" s="32"/>
    </row>
    <row r="25" spans="1:17" ht="4.9000000000000004" customHeight="1" x14ac:dyDescent="0.2">
      <c r="B25" s="32"/>
      <c r="C25" s="49"/>
      <c r="D25" s="49"/>
      <c r="E25" s="49"/>
      <c r="F25" s="49"/>
      <c r="G25" s="49"/>
      <c r="H25" s="49"/>
      <c r="I25" s="49"/>
      <c r="J25" s="49"/>
      <c r="K25" s="49"/>
      <c r="L25" s="49"/>
      <c r="M25" s="49"/>
      <c r="N25" s="49"/>
      <c r="O25" s="49"/>
      <c r="P25" s="49"/>
      <c r="Q25" s="49"/>
    </row>
    <row r="26" spans="1:17" ht="15" customHeight="1" x14ac:dyDescent="0.2">
      <c r="B26" s="32"/>
      <c r="D26" s="475" t="s">
        <v>91</v>
      </c>
      <c r="E26" s="475"/>
      <c r="F26" s="475"/>
      <c r="G26" s="62"/>
      <c r="H26" s="19"/>
      <c r="I26" s="475" t="s">
        <v>92</v>
      </c>
      <c r="J26" s="475"/>
      <c r="K26" s="475"/>
      <c r="L26" s="62"/>
      <c r="M26" s="19"/>
      <c r="N26" s="475" t="s">
        <v>93</v>
      </c>
      <c r="O26" s="475"/>
      <c r="P26" s="475"/>
      <c r="Q26" s="62"/>
    </row>
    <row r="27" spans="1:17" ht="4.9000000000000004" customHeight="1" x14ac:dyDescent="0.2">
      <c r="A27" s="16"/>
      <c r="B27" s="32"/>
      <c r="D27" s="10"/>
      <c r="E27" s="10"/>
    </row>
    <row r="28" spans="1:17" ht="24.95" customHeight="1" x14ac:dyDescent="0.2">
      <c r="A28" s="16"/>
      <c r="B28" s="32"/>
      <c r="D28" s="488"/>
      <c r="E28" s="489"/>
      <c r="F28" s="489"/>
      <c r="G28" s="490"/>
      <c r="I28" s="488"/>
      <c r="J28" s="489"/>
      <c r="K28" s="489"/>
      <c r="L28" s="490"/>
      <c r="N28" s="488"/>
      <c r="O28" s="489"/>
      <c r="P28" s="489"/>
      <c r="Q28" s="490"/>
    </row>
    <row r="29" spans="1:17" ht="5.0999999999999996" customHeight="1" x14ac:dyDescent="0.2">
      <c r="A29" s="16"/>
      <c r="B29" s="32"/>
      <c r="D29" s="10"/>
      <c r="E29" s="10"/>
      <c r="I29" s="10"/>
      <c r="J29" s="10"/>
      <c r="N29" s="10"/>
      <c r="O29" s="10"/>
    </row>
    <row r="30" spans="1:17" ht="20.100000000000001" customHeight="1" x14ac:dyDescent="0.2">
      <c r="A30" s="16"/>
      <c r="B30" s="32"/>
      <c r="D30" s="15" t="s">
        <v>309</v>
      </c>
      <c r="E30" s="83"/>
      <c r="G30" s="83"/>
      <c r="I30" s="15" t="s">
        <v>309</v>
      </c>
      <c r="J30" s="83"/>
      <c r="L30" s="83"/>
      <c r="N30" s="15" t="s">
        <v>309</v>
      </c>
      <c r="O30" s="83"/>
      <c r="Q30" s="83"/>
    </row>
    <row r="31" spans="1:17" ht="4.9000000000000004" customHeight="1" x14ac:dyDescent="0.2">
      <c r="A31" s="16"/>
      <c r="B31" s="32"/>
      <c r="D31" s="10"/>
      <c r="E31" s="10"/>
    </row>
    <row r="32" spans="1:17" ht="19.899999999999999" customHeight="1" x14ac:dyDescent="0.2">
      <c r="B32" s="32"/>
      <c r="E32" s="15" t="s">
        <v>89</v>
      </c>
      <c r="G32" s="20"/>
      <c r="H32" s="50"/>
      <c r="J32" s="15" t="s">
        <v>89</v>
      </c>
      <c r="L32" s="20"/>
      <c r="O32" s="15" t="s">
        <v>89</v>
      </c>
      <c r="Q32" s="20"/>
    </row>
    <row r="33" spans="2:17" ht="19.899999999999999" customHeight="1" x14ac:dyDescent="0.2">
      <c r="B33" s="32"/>
      <c r="E33" s="15" t="s">
        <v>90</v>
      </c>
      <c r="G33" s="20"/>
      <c r="H33" s="50"/>
      <c r="J33" s="15" t="s">
        <v>90</v>
      </c>
      <c r="L33" s="20"/>
      <c r="O33" s="15" t="s">
        <v>90</v>
      </c>
      <c r="Q33" s="20"/>
    </row>
    <row r="34" spans="2:17" ht="19.899999999999999" customHeight="1" x14ac:dyDescent="0.2">
      <c r="B34" s="32"/>
      <c r="E34" s="15" t="s">
        <v>174</v>
      </c>
      <c r="G34" s="20"/>
      <c r="H34" s="50"/>
      <c r="J34" s="15" t="s">
        <v>174</v>
      </c>
      <c r="L34" s="20"/>
      <c r="O34" s="15" t="s">
        <v>174</v>
      </c>
      <c r="Q34" s="20"/>
    </row>
    <row r="35" spans="2:17" ht="19.899999999999999" customHeight="1" x14ac:dyDescent="0.2">
      <c r="B35" s="32"/>
      <c r="E35" s="15" t="s">
        <v>175</v>
      </c>
      <c r="G35" s="20"/>
      <c r="H35" s="50"/>
      <c r="J35" s="15" t="s">
        <v>175</v>
      </c>
      <c r="L35" s="20"/>
      <c r="O35" s="15" t="s">
        <v>175</v>
      </c>
      <c r="Q35" s="20"/>
    </row>
    <row r="36" spans="2:17" ht="19.899999999999999" customHeight="1" x14ac:dyDescent="0.2">
      <c r="B36" s="32"/>
      <c r="E36" s="15" t="s">
        <v>175</v>
      </c>
      <c r="G36" s="20"/>
      <c r="H36" s="50"/>
      <c r="J36" s="15" t="s">
        <v>175</v>
      </c>
      <c r="L36" s="20"/>
      <c r="O36" s="15" t="s">
        <v>175</v>
      </c>
      <c r="Q36" s="20"/>
    </row>
    <row r="37" spans="2:17" ht="19.899999999999999" customHeight="1" thickBot="1" x14ac:dyDescent="0.25">
      <c r="B37" s="32"/>
      <c r="E37" s="15" t="s">
        <v>175</v>
      </c>
      <c r="G37" s="56"/>
      <c r="H37" s="50"/>
      <c r="J37" s="15" t="s">
        <v>175</v>
      </c>
      <c r="L37" s="56"/>
      <c r="O37" s="15" t="s">
        <v>175</v>
      </c>
      <c r="Q37" s="56"/>
    </row>
    <row r="38" spans="2:17" ht="19.899999999999999" customHeight="1" thickBot="1" x14ac:dyDescent="0.25">
      <c r="B38" s="32"/>
      <c r="E38" s="15" t="s">
        <v>3</v>
      </c>
      <c r="G38" s="21">
        <f>SUM(G32:G37)</f>
        <v>0</v>
      </c>
      <c r="H38" s="50"/>
      <c r="J38" s="15" t="s">
        <v>3</v>
      </c>
      <c r="L38" s="21">
        <f>SUM(L32:L37)</f>
        <v>0</v>
      </c>
      <c r="O38" s="15" t="s">
        <v>3</v>
      </c>
      <c r="Q38" s="21">
        <f>SUM(Q32:Q37)</f>
        <v>0</v>
      </c>
    </row>
    <row r="39" spans="2:17" ht="4.9000000000000004" customHeight="1" x14ac:dyDescent="0.2">
      <c r="B39" s="32"/>
      <c r="D39" s="136"/>
      <c r="E39" s="136"/>
      <c r="F39" s="136"/>
      <c r="G39" s="136"/>
      <c r="I39" s="136"/>
      <c r="J39" s="136"/>
      <c r="K39" s="136"/>
      <c r="L39" s="136"/>
      <c r="N39" s="136"/>
      <c r="O39" s="136"/>
      <c r="P39" s="136"/>
      <c r="Q39" s="136"/>
    </row>
    <row r="40" spans="2:17" ht="4.9000000000000004" customHeight="1" x14ac:dyDescent="0.2">
      <c r="B40" s="32"/>
    </row>
    <row r="41" spans="2:17" ht="19.899999999999999" customHeight="1" x14ac:dyDescent="0.2">
      <c r="B41" s="32"/>
      <c r="D41" s="15" t="s">
        <v>493</v>
      </c>
      <c r="E41" s="15" t="s">
        <v>489</v>
      </c>
      <c r="G41" s="20">
        <f>'M - BC'!AB48</f>
        <v>0</v>
      </c>
      <c r="H41" s="50"/>
      <c r="I41" s="15" t="s">
        <v>493</v>
      </c>
      <c r="J41" s="15" t="s">
        <v>489</v>
      </c>
      <c r="L41" s="20">
        <f>'M - BC'!AH48</f>
        <v>0</v>
      </c>
      <c r="N41" s="15" t="s">
        <v>493</v>
      </c>
      <c r="O41" s="15" t="s">
        <v>489</v>
      </c>
      <c r="Q41" s="20">
        <f>'M - BC'!AN48</f>
        <v>0</v>
      </c>
    </row>
    <row r="42" spans="2:17" ht="4.9000000000000004" customHeight="1" x14ac:dyDescent="0.2">
      <c r="B42" s="32"/>
    </row>
    <row r="43" spans="2:17" ht="19.899999999999999" customHeight="1" x14ac:dyDescent="0.2">
      <c r="B43" s="32"/>
      <c r="D43" s="15"/>
      <c r="E43" s="15" t="s">
        <v>490</v>
      </c>
      <c r="G43" s="20">
        <f>'M - ASC'!AB48</f>
        <v>0</v>
      </c>
      <c r="H43" s="50"/>
      <c r="J43" s="15" t="s">
        <v>490</v>
      </c>
      <c r="L43" s="20">
        <f>'M - ASC'!AH48</f>
        <v>0</v>
      </c>
      <c r="O43" s="15" t="s">
        <v>490</v>
      </c>
      <c r="Q43" s="20">
        <f>'M - ASC'!AN48</f>
        <v>0</v>
      </c>
    </row>
    <row r="44" spans="2:17" ht="4.9000000000000004" customHeight="1" x14ac:dyDescent="0.2"/>
  </sheetData>
  <mergeCells count="13">
    <mergeCell ref="D28:G28"/>
    <mergeCell ref="I28:L28"/>
    <mergeCell ref="N28:Q28"/>
    <mergeCell ref="G1:Q1"/>
    <mergeCell ref="D26:F26"/>
    <mergeCell ref="I26:K26"/>
    <mergeCell ref="N26:P26"/>
    <mergeCell ref="D5:F5"/>
    <mergeCell ref="I5:K5"/>
    <mergeCell ref="N5:P5"/>
    <mergeCell ref="D7:G7"/>
    <mergeCell ref="I7:L7"/>
    <mergeCell ref="N7:Q7"/>
  </mergeCells>
  <pageMargins left="0.23622047244094491" right="0.23622047244094491" top="0.23622047244094491" bottom="0.23622047244094491" header="0.31496062992125984" footer="0.31496062992125984"/>
  <pageSetup paperSize="9" scale="8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6143D-A554-44B7-9F34-33C9EF6BE51E}">
  <sheetPr>
    <tabColor rgb="FF00B050"/>
    <pageSetUpPr fitToPage="1"/>
  </sheetPr>
  <dimension ref="A1:S143"/>
  <sheetViews>
    <sheetView showGridLines="0" zoomScaleNormal="100" workbookViewId="0">
      <selection activeCell="K4" sqref="K4:L4"/>
    </sheetView>
  </sheetViews>
  <sheetFormatPr defaultColWidth="9.140625" defaultRowHeight="20.100000000000001" customHeight="1" x14ac:dyDescent="0.2"/>
  <cols>
    <col min="1" max="1" width="2.85546875" style="9" customWidth="1"/>
    <col min="2" max="2" width="27.7109375" style="9" customWidth="1"/>
    <col min="3" max="12" width="10.7109375" style="9" customWidth="1"/>
    <col min="13" max="13" width="9.140625" style="9"/>
    <col min="14" max="14" width="10" style="9" customWidth="1"/>
    <col min="15" max="16384" width="9.140625" style="9"/>
  </cols>
  <sheetData>
    <row r="1" spans="1:12" ht="30" customHeight="1" x14ac:dyDescent="0.2">
      <c r="A1" s="115" t="s">
        <v>54</v>
      </c>
      <c r="B1" s="116"/>
      <c r="C1" s="116"/>
      <c r="D1" s="116"/>
      <c r="E1" s="116"/>
      <c r="F1" s="116"/>
      <c r="G1" s="116"/>
      <c r="H1" s="116"/>
      <c r="I1" s="116"/>
      <c r="J1" s="116"/>
      <c r="K1" s="116"/>
      <c r="L1" s="117"/>
    </row>
    <row r="2" spans="1:12" ht="19.149999999999999" customHeight="1" x14ac:dyDescent="0.2">
      <c r="A2" s="183" t="s">
        <v>55</v>
      </c>
      <c r="B2" s="184"/>
      <c r="C2" s="184"/>
      <c r="D2" s="184"/>
      <c r="E2" s="184"/>
      <c r="F2" s="184"/>
      <c r="G2" s="184"/>
      <c r="H2" s="184"/>
      <c r="I2" s="184"/>
      <c r="J2" s="184"/>
      <c r="K2" s="184"/>
      <c r="L2" s="256"/>
    </row>
    <row r="3" spans="1:12" ht="5.0999999999999996" customHeight="1" x14ac:dyDescent="0.2">
      <c r="A3" s="16"/>
      <c r="B3" s="16"/>
      <c r="C3" s="16"/>
    </row>
    <row r="4" spans="1:12" ht="20.100000000000001" customHeight="1" x14ac:dyDescent="0.2">
      <c r="B4" s="257"/>
      <c r="F4" s="17"/>
      <c r="H4" s="258"/>
      <c r="J4" s="258" t="s">
        <v>14</v>
      </c>
      <c r="K4" s="369" t="s">
        <v>17</v>
      </c>
      <c r="L4" s="370"/>
    </row>
    <row r="5" spans="1:12" ht="5.0999999999999996" customHeight="1" x14ac:dyDescent="0.2">
      <c r="A5" s="16"/>
      <c r="B5" s="16"/>
      <c r="C5" s="16"/>
    </row>
    <row r="6" spans="1:12" ht="20.100000000000001" customHeight="1" x14ac:dyDescent="0.2">
      <c r="C6" s="259" t="s">
        <v>80</v>
      </c>
      <c r="D6" s="358" t="s">
        <v>424</v>
      </c>
      <c r="E6" s="359"/>
      <c r="F6" s="359"/>
      <c r="G6" s="359"/>
      <c r="H6" s="359"/>
      <c r="I6" s="359"/>
      <c r="J6" s="359"/>
      <c r="K6" s="359"/>
      <c r="L6" s="360"/>
    </row>
    <row r="7" spans="1:12" ht="5.0999999999999996" customHeight="1" x14ac:dyDescent="0.2">
      <c r="B7" s="17"/>
      <c r="C7" s="17"/>
      <c r="D7" s="17"/>
      <c r="F7" s="17"/>
      <c r="G7" s="17"/>
      <c r="H7" s="17"/>
      <c r="I7" s="17"/>
      <c r="J7" s="17"/>
      <c r="K7" s="17"/>
    </row>
    <row r="8" spans="1:12" ht="19.899999999999999" customHeight="1" x14ac:dyDescent="0.2">
      <c r="B8" s="17"/>
      <c r="C8" s="127" t="s">
        <v>83</v>
      </c>
      <c r="D8" s="358"/>
      <c r="E8" s="359"/>
      <c r="F8" s="359"/>
      <c r="G8" s="360"/>
      <c r="H8" s="17"/>
    </row>
    <row r="9" spans="1:12" ht="5.0999999999999996" customHeight="1" x14ac:dyDescent="0.2">
      <c r="B9" s="17"/>
      <c r="C9" s="17"/>
      <c r="D9" s="17"/>
      <c r="F9" s="17"/>
      <c r="G9" s="17"/>
      <c r="H9" s="17"/>
      <c r="I9" s="17"/>
      <c r="J9" s="17"/>
      <c r="K9" s="17"/>
    </row>
    <row r="10" spans="1:12" ht="20.100000000000001" customHeight="1" x14ac:dyDescent="0.2">
      <c r="B10" s="343" t="s">
        <v>20</v>
      </c>
      <c r="C10" s="343"/>
      <c r="D10" s="343"/>
      <c r="E10" s="343"/>
      <c r="F10" s="343"/>
      <c r="G10" s="343"/>
      <c r="H10" s="343"/>
      <c r="I10" s="343"/>
      <c r="J10" s="343"/>
      <c r="K10" s="343"/>
      <c r="L10" s="343"/>
    </row>
    <row r="11" spans="1:12" ht="5.0999999999999996" customHeight="1" x14ac:dyDescent="0.2">
      <c r="B11" s="17"/>
      <c r="C11" s="17"/>
      <c r="D11" s="17"/>
      <c r="F11" s="17"/>
      <c r="G11" s="17"/>
      <c r="H11" s="17"/>
      <c r="I11" s="17"/>
      <c r="J11" s="17"/>
      <c r="K11" s="17"/>
    </row>
    <row r="12" spans="1:12" ht="20.100000000000001" customHeight="1" x14ac:dyDescent="0.2">
      <c r="C12" s="127" t="s">
        <v>21</v>
      </c>
      <c r="D12" s="358"/>
      <c r="E12" s="359"/>
      <c r="F12" s="359"/>
      <c r="G12" s="360"/>
    </row>
    <row r="13" spans="1:12" ht="5.0999999999999996" customHeight="1" x14ac:dyDescent="0.2">
      <c r="B13" s="17"/>
      <c r="C13" s="17"/>
      <c r="D13" s="17"/>
      <c r="F13" s="17"/>
      <c r="G13" s="17"/>
      <c r="H13" s="17"/>
    </row>
    <row r="14" spans="1:12" ht="20.100000000000001" customHeight="1" x14ac:dyDescent="0.2">
      <c r="C14" s="127" t="s">
        <v>22</v>
      </c>
      <c r="D14" s="358"/>
      <c r="E14" s="359"/>
      <c r="F14" s="359"/>
      <c r="G14" s="360"/>
    </row>
    <row r="15" spans="1:12" ht="5.0999999999999996" customHeight="1" x14ac:dyDescent="0.2">
      <c r="B15" s="17"/>
      <c r="C15" s="17"/>
      <c r="D15" s="17"/>
      <c r="F15" s="17"/>
      <c r="G15" s="17"/>
      <c r="H15" s="17"/>
    </row>
    <row r="16" spans="1:12" ht="20.100000000000001" customHeight="1" x14ac:dyDescent="0.2">
      <c r="C16" s="127" t="s">
        <v>19</v>
      </c>
      <c r="D16" s="358"/>
      <c r="E16" s="359"/>
      <c r="F16" s="359"/>
      <c r="G16" s="360"/>
    </row>
    <row r="17" spans="2:19" ht="5.0999999999999996" customHeight="1" x14ac:dyDescent="0.2">
      <c r="B17" s="17"/>
      <c r="C17" s="17"/>
      <c r="D17" s="17"/>
      <c r="F17" s="17"/>
      <c r="G17" s="17"/>
      <c r="H17" s="17"/>
      <c r="I17" s="17"/>
      <c r="J17" s="17"/>
      <c r="K17" s="17"/>
    </row>
    <row r="18" spans="2:19" ht="20.100000000000001" customHeight="1" x14ac:dyDescent="0.2">
      <c r="C18" s="127" t="s">
        <v>23</v>
      </c>
      <c r="D18" s="358"/>
      <c r="E18" s="359"/>
      <c r="F18" s="359"/>
      <c r="G18" s="360"/>
      <c r="N18" s="220"/>
      <c r="O18" s="220"/>
      <c r="P18" s="220"/>
      <c r="Q18" s="220"/>
      <c r="R18" s="220"/>
      <c r="S18" s="220"/>
    </row>
    <row r="19" spans="2:19" ht="5.0999999999999996" customHeight="1" x14ac:dyDescent="0.2">
      <c r="B19" s="17"/>
      <c r="C19" s="17"/>
      <c r="D19" s="17"/>
      <c r="F19" s="17"/>
      <c r="G19" s="17"/>
      <c r="H19" s="17"/>
      <c r="I19" s="17"/>
      <c r="J19" s="17"/>
      <c r="K19" s="17"/>
      <c r="N19" s="220"/>
      <c r="O19" s="220"/>
      <c r="P19" s="220"/>
      <c r="Q19" s="220"/>
      <c r="R19" s="220"/>
      <c r="S19" s="220"/>
    </row>
    <row r="20" spans="2:19" ht="20.100000000000001" customHeight="1" x14ac:dyDescent="0.2">
      <c r="B20" s="343" t="s">
        <v>81</v>
      </c>
      <c r="C20" s="343"/>
      <c r="D20" s="343"/>
      <c r="E20" s="343"/>
      <c r="F20" s="343"/>
      <c r="G20" s="343"/>
      <c r="H20" s="343"/>
      <c r="I20" s="343"/>
      <c r="J20" s="343"/>
      <c r="K20" s="343"/>
      <c r="L20" s="343"/>
      <c r="N20" s="220"/>
      <c r="P20" s="220"/>
      <c r="Q20" s="220"/>
      <c r="R20" s="220"/>
      <c r="S20" s="220"/>
    </row>
    <row r="21" spans="2:19" ht="5.0999999999999996" customHeight="1" x14ac:dyDescent="0.2">
      <c r="B21" s="17"/>
      <c r="C21" s="17"/>
      <c r="D21" s="17"/>
      <c r="F21" s="17"/>
      <c r="G21" s="17"/>
      <c r="H21" s="17"/>
      <c r="I21" s="17"/>
      <c r="J21" s="17"/>
      <c r="K21" s="17"/>
      <c r="N21" s="220"/>
      <c r="P21" s="220"/>
      <c r="Q21" s="220"/>
      <c r="R21" s="220"/>
      <c r="S21" s="220"/>
    </row>
    <row r="22" spans="2:19" ht="20.100000000000001" customHeight="1" x14ac:dyDescent="0.2">
      <c r="C22" s="127" t="s">
        <v>496</v>
      </c>
      <c r="D22" s="344" t="s">
        <v>32</v>
      </c>
      <c r="E22" s="345"/>
      <c r="F22" s="264" t="s">
        <v>501</v>
      </c>
      <c r="J22" s="125"/>
      <c r="K22" s="125"/>
      <c r="L22" s="125"/>
    </row>
    <row r="23" spans="2:19" ht="5.0999999999999996" customHeight="1" x14ac:dyDescent="0.2">
      <c r="B23" s="17"/>
      <c r="C23" s="17"/>
      <c r="D23" s="17"/>
      <c r="F23" s="17"/>
      <c r="G23" s="17"/>
      <c r="H23" s="17"/>
      <c r="I23" s="17"/>
      <c r="J23" s="17"/>
      <c r="K23" s="17"/>
      <c r="N23" s="220"/>
      <c r="P23" s="220"/>
      <c r="Q23" s="220"/>
      <c r="R23" s="220"/>
      <c r="S23" s="220"/>
    </row>
    <row r="24" spans="2:19" ht="20.100000000000001" customHeight="1" x14ac:dyDescent="0.2">
      <c r="C24" s="127" t="s">
        <v>425</v>
      </c>
      <c r="D24" s="358"/>
      <c r="E24" s="359"/>
      <c r="F24" s="359"/>
      <c r="G24" s="360"/>
      <c r="I24" s="127" t="s">
        <v>426</v>
      </c>
      <c r="J24" s="358"/>
      <c r="K24" s="359"/>
      <c r="L24" s="360"/>
      <c r="N24" s="220"/>
      <c r="P24" s="220"/>
      <c r="Q24" s="220"/>
      <c r="R24" s="220"/>
      <c r="S24" s="220"/>
    </row>
    <row r="25" spans="2:19" ht="5.0999999999999996" customHeight="1" x14ac:dyDescent="0.2">
      <c r="B25" s="17"/>
      <c r="C25" s="17"/>
      <c r="D25" s="17"/>
      <c r="F25" s="17"/>
      <c r="G25" s="17"/>
      <c r="H25" s="17"/>
      <c r="I25" s="17"/>
      <c r="J25" s="17"/>
      <c r="K25" s="17"/>
      <c r="N25" s="220"/>
      <c r="P25" s="220"/>
      <c r="Q25" s="220"/>
      <c r="R25" s="220"/>
      <c r="S25" s="220"/>
    </row>
    <row r="26" spans="2:19" ht="20.100000000000001" customHeight="1" x14ac:dyDescent="0.2">
      <c r="C26" s="127" t="s">
        <v>218</v>
      </c>
      <c r="D26" s="358" t="s">
        <v>217</v>
      </c>
      <c r="E26" s="359"/>
      <c r="F26" s="359"/>
      <c r="G26" s="360"/>
      <c r="I26" s="127" t="s">
        <v>18</v>
      </c>
      <c r="J26" s="358"/>
      <c r="K26" s="359"/>
      <c r="L26" s="360"/>
      <c r="N26" s="220"/>
      <c r="P26" s="220"/>
      <c r="Q26" s="220"/>
      <c r="R26" s="220"/>
      <c r="S26" s="220"/>
    </row>
    <row r="27" spans="2:19" ht="5.0999999999999996" customHeight="1" x14ac:dyDescent="0.2">
      <c r="B27" s="22"/>
      <c r="C27" s="22"/>
      <c r="D27" s="22"/>
      <c r="E27" s="136"/>
      <c r="F27" s="22"/>
      <c r="G27" s="22"/>
      <c r="H27" s="22"/>
      <c r="I27" s="22"/>
      <c r="J27" s="22"/>
      <c r="K27" s="22"/>
      <c r="L27" s="136"/>
      <c r="N27" s="220"/>
      <c r="P27" s="220"/>
      <c r="Q27" s="220"/>
      <c r="R27" s="220"/>
      <c r="S27" s="220"/>
    </row>
    <row r="28" spans="2:19" ht="5.0999999999999996" customHeight="1" x14ac:dyDescent="0.2">
      <c r="B28" s="17"/>
      <c r="C28" s="17"/>
      <c r="D28" s="17"/>
      <c r="F28" s="17"/>
      <c r="G28" s="17"/>
      <c r="H28" s="17"/>
      <c r="I28" s="17"/>
      <c r="J28" s="17"/>
      <c r="K28" s="17"/>
      <c r="N28" s="220"/>
      <c r="P28" s="220"/>
      <c r="Q28" s="220"/>
      <c r="R28" s="220"/>
      <c r="S28" s="220"/>
    </row>
    <row r="29" spans="2:19" ht="20.100000000000001" customHeight="1" x14ac:dyDescent="0.2">
      <c r="C29" s="127" t="s">
        <v>500</v>
      </c>
      <c r="D29" s="17"/>
      <c r="F29" s="17"/>
      <c r="G29" s="17"/>
      <c r="H29" s="260" t="s">
        <v>394</v>
      </c>
      <c r="I29" s="89" t="s">
        <v>73</v>
      </c>
      <c r="J29" s="26"/>
      <c r="K29" s="27"/>
      <c r="L29" s="26"/>
      <c r="N29" s="220"/>
      <c r="P29" s="220"/>
      <c r="Q29" s="220"/>
      <c r="R29" s="220"/>
      <c r="S29" s="220"/>
    </row>
    <row r="30" spans="2:19" ht="4.9000000000000004" customHeight="1" x14ac:dyDescent="0.2">
      <c r="B30" s="17"/>
      <c r="C30" s="17"/>
      <c r="D30" s="17"/>
      <c r="F30" s="17"/>
      <c r="G30" s="17"/>
      <c r="H30" s="17"/>
      <c r="I30" s="17"/>
      <c r="K30" s="130"/>
      <c r="L30" s="23"/>
      <c r="N30" s="220"/>
      <c r="P30" s="220"/>
      <c r="Q30" s="220"/>
      <c r="R30" s="220"/>
      <c r="S30" s="220"/>
    </row>
    <row r="31" spans="2:19" ht="20.100000000000001" customHeight="1" x14ac:dyDescent="0.2">
      <c r="C31" s="127" t="s">
        <v>497</v>
      </c>
      <c r="D31" s="381" t="s">
        <v>31</v>
      </c>
      <c r="E31" s="382"/>
      <c r="F31" s="382"/>
      <c r="G31" s="383"/>
      <c r="N31" s="220"/>
      <c r="P31" s="220"/>
      <c r="Q31" s="220"/>
      <c r="R31" s="220"/>
      <c r="S31" s="220"/>
    </row>
    <row r="32" spans="2:19" ht="5.0999999999999996" customHeight="1" x14ac:dyDescent="0.2">
      <c r="B32" s="17"/>
      <c r="C32" s="17"/>
      <c r="D32" s="17"/>
      <c r="F32" s="17"/>
      <c r="G32" s="17"/>
      <c r="H32" s="17"/>
      <c r="I32" s="17"/>
      <c r="J32" s="17"/>
      <c r="K32" s="17"/>
      <c r="N32" s="220"/>
      <c r="P32" s="220"/>
      <c r="Q32" s="220"/>
      <c r="R32" s="220"/>
      <c r="S32" s="220"/>
    </row>
    <row r="33" spans="2:19" ht="20.100000000000001" customHeight="1" x14ac:dyDescent="0.2">
      <c r="C33" s="127" t="s">
        <v>498</v>
      </c>
      <c r="D33" s="261" t="s">
        <v>24</v>
      </c>
      <c r="E33" s="261" t="s">
        <v>25</v>
      </c>
      <c r="F33" s="261" t="s">
        <v>26</v>
      </c>
      <c r="G33" s="261" t="s">
        <v>27</v>
      </c>
      <c r="H33" s="261" t="s">
        <v>28</v>
      </c>
      <c r="I33" s="261" t="s">
        <v>29</v>
      </c>
      <c r="J33" s="261" t="s">
        <v>30</v>
      </c>
      <c r="K33" s="262" t="s">
        <v>3</v>
      </c>
      <c r="N33" s="220"/>
      <c r="P33" s="220"/>
      <c r="Q33" s="220"/>
      <c r="R33" s="220"/>
      <c r="S33" s="220"/>
    </row>
    <row r="34" spans="2:19" ht="20.100000000000001" customHeight="1" x14ac:dyDescent="0.2">
      <c r="C34" s="127" t="s">
        <v>499</v>
      </c>
      <c r="D34" s="3"/>
      <c r="E34" s="3"/>
      <c r="F34" s="3"/>
      <c r="G34" s="3"/>
      <c r="H34" s="3"/>
      <c r="I34" s="3"/>
      <c r="J34" s="3"/>
      <c r="K34" s="262">
        <f>SUM(D34:J34)</f>
        <v>0</v>
      </c>
      <c r="N34" s="220"/>
      <c r="P34" s="220"/>
      <c r="Q34" s="220"/>
      <c r="R34" s="220"/>
      <c r="S34" s="220"/>
    </row>
    <row r="35" spans="2:19" ht="5.0999999999999996" customHeight="1" x14ac:dyDescent="0.2">
      <c r="B35" s="17"/>
      <c r="C35" s="17"/>
      <c r="D35" s="17"/>
      <c r="F35" s="17"/>
      <c r="G35" s="17"/>
      <c r="H35" s="17"/>
      <c r="I35" s="17"/>
      <c r="J35" s="17"/>
      <c r="K35" s="17"/>
      <c r="N35" s="220"/>
      <c r="P35" s="220"/>
      <c r="Q35" s="220"/>
      <c r="R35" s="220"/>
      <c r="S35" s="220"/>
    </row>
    <row r="36" spans="2:19" ht="5.0999999999999996" customHeight="1" x14ac:dyDescent="0.2">
      <c r="B36" s="17"/>
      <c r="C36" s="17"/>
      <c r="D36" s="17"/>
      <c r="F36" s="17"/>
      <c r="G36" s="17"/>
      <c r="H36" s="17"/>
      <c r="I36" s="17"/>
      <c r="J36" s="17"/>
      <c r="K36" s="17"/>
      <c r="N36" s="220"/>
      <c r="P36" s="220"/>
      <c r="Q36" s="220"/>
      <c r="R36" s="220"/>
      <c r="S36" s="220"/>
    </row>
    <row r="37" spans="2:19" ht="5.0999999999999996" customHeight="1" x14ac:dyDescent="0.2">
      <c r="B37" s="22"/>
      <c r="C37" s="22"/>
      <c r="D37" s="22"/>
      <c r="E37" s="136"/>
      <c r="F37" s="22"/>
      <c r="G37" s="22"/>
      <c r="H37" s="22"/>
      <c r="I37" s="22"/>
      <c r="J37" s="22"/>
      <c r="K37" s="22"/>
      <c r="L37" s="136"/>
      <c r="N37" s="220"/>
      <c r="P37" s="220"/>
      <c r="Q37" s="220"/>
      <c r="R37" s="220"/>
      <c r="S37" s="220"/>
    </row>
    <row r="38" spans="2:19" ht="5.0999999999999996" customHeight="1" x14ac:dyDescent="0.2">
      <c r="B38" s="17"/>
      <c r="C38" s="17"/>
      <c r="D38" s="17"/>
      <c r="F38" s="17"/>
      <c r="G38" s="17"/>
      <c r="H38" s="17"/>
      <c r="I38" s="17"/>
      <c r="J38" s="17"/>
      <c r="K38" s="17"/>
      <c r="N38" s="220"/>
      <c r="P38" s="220"/>
      <c r="Q38" s="220"/>
      <c r="R38" s="220"/>
      <c r="S38" s="220"/>
    </row>
    <row r="39" spans="2:19" ht="20.100000000000001" customHeight="1" x14ac:dyDescent="0.2">
      <c r="B39" s="224" t="s">
        <v>502</v>
      </c>
      <c r="F39" s="344" t="s">
        <v>32</v>
      </c>
      <c r="G39" s="345"/>
      <c r="H39" s="264" t="s">
        <v>504</v>
      </c>
      <c r="I39" s="125"/>
    </row>
    <row r="40" spans="2:19" ht="5.0999999999999996" customHeight="1" x14ac:dyDescent="0.2">
      <c r="B40" s="17"/>
      <c r="C40" s="17"/>
      <c r="D40" s="17"/>
      <c r="F40" s="17"/>
      <c r="G40" s="17"/>
      <c r="H40" s="17"/>
      <c r="I40" s="17"/>
      <c r="J40" s="17"/>
      <c r="K40" s="17"/>
      <c r="N40" s="220"/>
      <c r="P40" s="220"/>
      <c r="Q40" s="220"/>
      <c r="R40" s="220"/>
      <c r="S40" s="220"/>
    </row>
    <row r="41" spans="2:19" ht="20.100000000000001" customHeight="1" x14ac:dyDescent="0.2">
      <c r="B41" s="377" t="s">
        <v>503</v>
      </c>
      <c r="C41" s="377"/>
      <c r="D41" s="377"/>
      <c r="E41" s="346"/>
      <c r="F41" s="347"/>
      <c r="G41" s="347"/>
      <c r="H41" s="347"/>
      <c r="I41" s="347"/>
      <c r="J41" s="347"/>
      <c r="K41" s="347"/>
      <c r="L41" s="348"/>
    </row>
    <row r="42" spans="2:19" ht="20.100000000000001" customHeight="1" x14ac:dyDescent="0.2">
      <c r="B42" s="276"/>
      <c r="C42" s="276"/>
      <c r="D42" s="276"/>
      <c r="E42" s="378"/>
      <c r="F42" s="379"/>
      <c r="G42" s="379"/>
      <c r="H42" s="379"/>
      <c r="I42" s="379"/>
      <c r="J42" s="379"/>
      <c r="K42" s="379"/>
      <c r="L42" s="380"/>
    </row>
    <row r="43" spans="2:19" ht="20.100000000000001" customHeight="1" x14ac:dyDescent="0.2">
      <c r="B43" s="276"/>
      <c r="C43" s="276"/>
      <c r="D43" s="276"/>
      <c r="E43" s="378"/>
      <c r="F43" s="379"/>
      <c r="G43" s="379"/>
      <c r="H43" s="379"/>
      <c r="I43" s="379"/>
      <c r="J43" s="379"/>
      <c r="K43" s="379"/>
      <c r="L43" s="380"/>
    </row>
    <row r="44" spans="2:19" ht="20.100000000000001" customHeight="1" x14ac:dyDescent="0.2">
      <c r="B44" s="276"/>
      <c r="C44" s="276"/>
      <c r="D44" s="276"/>
      <c r="E44" s="378"/>
      <c r="F44" s="379"/>
      <c r="G44" s="379"/>
      <c r="H44" s="379"/>
      <c r="I44" s="379"/>
      <c r="J44" s="379"/>
      <c r="K44" s="379"/>
      <c r="L44" s="380"/>
    </row>
    <row r="45" spans="2:19" ht="20.100000000000001" customHeight="1" x14ac:dyDescent="0.2">
      <c r="B45" s="276"/>
      <c r="C45" s="276"/>
      <c r="D45" s="276"/>
      <c r="E45" s="378"/>
      <c r="F45" s="379"/>
      <c r="G45" s="379"/>
      <c r="H45" s="379"/>
      <c r="I45" s="379"/>
      <c r="J45" s="379"/>
      <c r="K45" s="379"/>
      <c r="L45" s="380"/>
    </row>
    <row r="46" spans="2:19" ht="20.100000000000001" customHeight="1" x14ac:dyDescent="0.2">
      <c r="B46" s="352"/>
      <c r="C46" s="352"/>
      <c r="D46" s="352"/>
      <c r="E46" s="349"/>
      <c r="F46" s="350"/>
      <c r="G46" s="350"/>
      <c r="H46" s="350"/>
      <c r="I46" s="350"/>
      <c r="J46" s="350"/>
      <c r="K46" s="350"/>
      <c r="L46" s="351"/>
    </row>
    <row r="47" spans="2:19" ht="5.0999999999999996" customHeight="1" x14ac:dyDescent="0.2">
      <c r="B47" s="17"/>
      <c r="C47" s="17"/>
      <c r="D47" s="17"/>
      <c r="F47" s="17"/>
      <c r="G47" s="17"/>
      <c r="H47" s="17"/>
      <c r="I47" s="17"/>
      <c r="J47" s="17"/>
      <c r="K47" s="17"/>
      <c r="N47" s="220"/>
      <c r="P47" s="220"/>
      <c r="Q47" s="220"/>
      <c r="R47" s="220"/>
      <c r="S47" s="220"/>
    </row>
    <row r="48" spans="2:19" ht="20.100000000000001" customHeight="1" x14ac:dyDescent="0.2">
      <c r="B48" s="343" t="s">
        <v>232</v>
      </c>
      <c r="C48" s="343"/>
      <c r="D48" s="343"/>
      <c r="E48" s="343"/>
      <c r="F48" s="343"/>
      <c r="G48" s="343"/>
      <c r="H48" s="343"/>
      <c r="I48" s="343"/>
      <c r="J48" s="343"/>
      <c r="K48" s="343"/>
      <c r="L48" s="343"/>
      <c r="N48" s="220"/>
      <c r="P48" s="220"/>
      <c r="Q48" s="220"/>
      <c r="R48" s="220"/>
      <c r="S48" s="220"/>
    </row>
    <row r="49" spans="2:19" ht="5.0999999999999996" customHeight="1" x14ac:dyDescent="0.2">
      <c r="B49" s="17"/>
      <c r="C49" s="17"/>
      <c r="D49" s="17"/>
      <c r="F49" s="17"/>
      <c r="G49" s="17"/>
      <c r="H49" s="17"/>
      <c r="I49" s="17"/>
      <c r="J49" s="17"/>
      <c r="K49" s="17"/>
      <c r="N49" s="220"/>
      <c r="O49" s="220"/>
      <c r="P49" s="220"/>
      <c r="Q49" s="220"/>
      <c r="R49" s="220"/>
      <c r="S49" s="220"/>
    </row>
    <row r="50" spans="2:19" ht="20.100000000000001" customHeight="1" x14ac:dyDescent="0.2">
      <c r="B50" s="263" t="s">
        <v>456</v>
      </c>
      <c r="F50" s="344" t="s">
        <v>32</v>
      </c>
      <c r="G50" s="345"/>
      <c r="H50" s="26"/>
      <c r="I50" s="272" t="s">
        <v>233</v>
      </c>
      <c r="J50" s="273"/>
      <c r="K50" s="26"/>
      <c r="L50" s="26"/>
      <c r="M50" s="26"/>
      <c r="N50" s="220"/>
      <c r="O50" s="220"/>
      <c r="P50" s="220"/>
      <c r="Q50" s="220"/>
      <c r="R50" s="220"/>
      <c r="S50" s="220"/>
    </row>
    <row r="51" spans="2:19" ht="5.0999999999999996" customHeight="1" x14ac:dyDescent="0.2">
      <c r="B51" s="17"/>
      <c r="C51" s="17"/>
      <c r="D51" s="17"/>
      <c r="F51" s="17"/>
      <c r="G51" s="17"/>
      <c r="H51" s="17"/>
      <c r="I51" s="17"/>
      <c r="J51" s="17"/>
      <c r="K51" s="17"/>
    </row>
    <row r="52" spans="2:19" ht="20.100000000000001" customHeight="1" x14ac:dyDescent="0.2">
      <c r="B52" s="343" t="s">
        <v>41</v>
      </c>
      <c r="C52" s="343"/>
      <c r="D52" s="343"/>
      <c r="E52" s="343"/>
      <c r="F52" s="343"/>
      <c r="G52" s="343"/>
      <c r="H52" s="343"/>
      <c r="I52" s="343"/>
      <c r="J52" s="343"/>
      <c r="K52" s="343"/>
      <c r="L52" s="343"/>
    </row>
    <row r="53" spans="2:19" ht="5.0999999999999996" customHeight="1" x14ac:dyDescent="0.2"/>
    <row r="54" spans="2:19" ht="20.100000000000001" customHeight="1" x14ac:dyDescent="0.2">
      <c r="B54" s="224" t="s">
        <v>57</v>
      </c>
    </row>
    <row r="55" spans="2:19" ht="5.0999999999999996" customHeight="1" x14ac:dyDescent="0.2">
      <c r="J55" s="130"/>
    </row>
    <row r="56" spans="2:19" ht="20.100000000000001" customHeight="1" x14ac:dyDescent="0.2">
      <c r="C56" s="210" t="s">
        <v>34</v>
      </c>
      <c r="D56" s="344" t="s">
        <v>32</v>
      </c>
      <c r="E56" s="345"/>
      <c r="F56" s="264" t="s">
        <v>505</v>
      </c>
      <c r="G56" s="125"/>
      <c r="H56" s="125"/>
      <c r="I56" s="125"/>
      <c r="J56" s="125"/>
      <c r="K56" s="125"/>
    </row>
    <row r="57" spans="2:19" ht="20.100000000000001" customHeight="1" x14ac:dyDescent="0.2">
      <c r="D57" s="224" t="s">
        <v>33</v>
      </c>
      <c r="F57" s="125"/>
      <c r="G57" s="125"/>
      <c r="H57" s="125"/>
      <c r="I57" s="125"/>
      <c r="J57" s="125"/>
      <c r="K57" s="125"/>
      <c r="L57" s="128"/>
    </row>
    <row r="58" spans="2:19" ht="20.100000000000001" customHeight="1" x14ac:dyDescent="0.2">
      <c r="C58" s="259"/>
      <c r="D58" s="128" t="s">
        <v>219</v>
      </c>
      <c r="E58" s="358"/>
      <c r="F58" s="359"/>
      <c r="G58" s="359"/>
      <c r="H58" s="359"/>
      <c r="I58" s="359"/>
      <c r="J58" s="359"/>
      <c r="K58" s="359"/>
      <c r="L58" s="360"/>
    </row>
    <row r="59" spans="2:19" ht="4.9000000000000004" customHeight="1" x14ac:dyDescent="0.2">
      <c r="F59" s="125"/>
      <c r="G59" s="125"/>
      <c r="H59" s="125"/>
      <c r="I59" s="125"/>
      <c r="J59" s="125"/>
      <c r="K59" s="125"/>
      <c r="L59" s="128"/>
    </row>
    <row r="60" spans="2:19" ht="20.100000000000001" customHeight="1" x14ac:dyDescent="0.2">
      <c r="E60" s="261" t="s">
        <v>24</v>
      </c>
      <c r="F60" s="261" t="s">
        <v>25</v>
      </c>
      <c r="G60" s="261" t="s">
        <v>26</v>
      </c>
      <c r="H60" s="261" t="s">
        <v>27</v>
      </c>
      <c r="I60" s="261" t="s">
        <v>28</v>
      </c>
      <c r="J60" s="261" t="s">
        <v>29</v>
      </c>
      <c r="K60" s="261" t="s">
        <v>30</v>
      </c>
      <c r="L60" s="262" t="s">
        <v>3</v>
      </c>
    </row>
    <row r="61" spans="2:19" ht="20.100000000000001" customHeight="1" x14ac:dyDescent="0.2">
      <c r="D61" s="128" t="s">
        <v>220</v>
      </c>
      <c r="E61" s="3"/>
      <c r="F61" s="3"/>
      <c r="G61" s="3"/>
      <c r="H61" s="3"/>
      <c r="I61" s="3"/>
      <c r="J61" s="3"/>
      <c r="K61" s="3"/>
      <c r="L61" s="262">
        <f>SUM(E61:K61)</f>
        <v>0</v>
      </c>
    </row>
    <row r="62" spans="2:19" ht="5.0999999999999996" customHeight="1" x14ac:dyDescent="0.2">
      <c r="E62" s="18"/>
      <c r="F62" s="18"/>
      <c r="G62" s="18"/>
      <c r="H62" s="18"/>
      <c r="I62" s="18"/>
      <c r="J62" s="128"/>
      <c r="K62" s="18"/>
      <c r="L62" s="18"/>
    </row>
    <row r="63" spans="2:19" ht="20.100000000000001" customHeight="1" x14ac:dyDescent="0.2">
      <c r="E63" s="261" t="s">
        <v>42</v>
      </c>
      <c r="F63" s="261" t="s">
        <v>43</v>
      </c>
      <c r="G63" s="261" t="s">
        <v>44</v>
      </c>
      <c r="H63" s="261" t="s">
        <v>45</v>
      </c>
      <c r="I63" s="261" t="s">
        <v>46</v>
      </c>
      <c r="J63" s="18"/>
      <c r="K63" s="373" t="s">
        <v>222</v>
      </c>
      <c r="L63" s="374"/>
    </row>
    <row r="64" spans="2:19" ht="20.100000000000001" customHeight="1" x14ac:dyDescent="0.2">
      <c r="D64" s="128" t="s">
        <v>120</v>
      </c>
      <c r="E64" s="2"/>
      <c r="F64" s="2"/>
      <c r="G64" s="2"/>
      <c r="H64" s="2"/>
      <c r="I64" s="2"/>
      <c r="K64" s="366"/>
      <c r="L64" s="367"/>
    </row>
    <row r="65" spans="2:12" ht="4.9000000000000004" customHeight="1" x14ac:dyDescent="0.2">
      <c r="F65" s="125"/>
      <c r="G65" s="125"/>
      <c r="H65" s="125"/>
      <c r="I65" s="125"/>
      <c r="J65" s="125"/>
      <c r="K65" s="125"/>
      <c r="L65" s="128"/>
    </row>
    <row r="66" spans="2:12" ht="20.100000000000001" customHeight="1" x14ac:dyDescent="0.2">
      <c r="D66" s="128" t="s">
        <v>221</v>
      </c>
      <c r="E66" s="2"/>
      <c r="F66" s="2"/>
      <c r="G66" s="2"/>
      <c r="H66" s="2"/>
      <c r="I66" s="2"/>
      <c r="J66" s="130" t="s">
        <v>156</v>
      </c>
      <c r="K66" s="375">
        <f>IFERROR(AVERAGE(E66:I66),0)</f>
        <v>0</v>
      </c>
      <c r="L66" s="376"/>
    </row>
    <row r="67" spans="2:12" ht="5.0999999999999996" customHeight="1" x14ac:dyDescent="0.2">
      <c r="E67" s="18"/>
      <c r="F67" s="18"/>
      <c r="G67" s="18"/>
      <c r="H67" s="18"/>
      <c r="I67" s="18"/>
      <c r="J67" s="128"/>
      <c r="K67" s="18"/>
      <c r="L67" s="18"/>
    </row>
    <row r="68" spans="2:12" ht="39.950000000000003" customHeight="1" x14ac:dyDescent="0.2">
      <c r="B68" s="368" t="s">
        <v>74</v>
      </c>
      <c r="C68" s="368"/>
      <c r="D68" s="368"/>
      <c r="E68" s="346"/>
      <c r="F68" s="347"/>
      <c r="G68" s="347"/>
      <c r="H68" s="347"/>
      <c r="I68" s="347"/>
      <c r="J68" s="347"/>
      <c r="K68" s="347"/>
      <c r="L68" s="348"/>
    </row>
    <row r="69" spans="2:12" ht="20.100000000000001" customHeight="1" x14ac:dyDescent="0.2">
      <c r="B69" s="352" t="s">
        <v>223</v>
      </c>
      <c r="C69" s="352"/>
      <c r="D69" s="353"/>
      <c r="E69" s="349"/>
      <c r="F69" s="350"/>
      <c r="G69" s="350"/>
      <c r="H69" s="350"/>
      <c r="I69" s="350"/>
      <c r="J69" s="350"/>
      <c r="K69" s="350"/>
      <c r="L69" s="351"/>
    </row>
    <row r="70" spans="2:12" ht="5.0999999999999996" customHeight="1" x14ac:dyDescent="0.2">
      <c r="B70" s="136"/>
      <c r="C70" s="136"/>
      <c r="D70" s="136"/>
      <c r="E70" s="136"/>
      <c r="F70" s="136"/>
      <c r="G70" s="136"/>
      <c r="H70" s="136"/>
      <c r="I70" s="136"/>
      <c r="J70" s="265"/>
      <c r="K70" s="136"/>
      <c r="L70" s="136"/>
    </row>
    <row r="71" spans="2:12" ht="5.0999999999999996" customHeight="1" x14ac:dyDescent="0.2">
      <c r="J71" s="130"/>
    </row>
    <row r="72" spans="2:12" ht="20.100000000000001" customHeight="1" x14ac:dyDescent="0.2">
      <c r="C72" s="210" t="s">
        <v>35</v>
      </c>
      <c r="D72" s="344" t="s">
        <v>32</v>
      </c>
      <c r="E72" s="345"/>
      <c r="F72" s="264" t="s">
        <v>509</v>
      </c>
      <c r="G72" s="125"/>
      <c r="H72" s="125"/>
      <c r="I72" s="125"/>
      <c r="J72" s="125"/>
      <c r="K72" s="125"/>
    </row>
    <row r="73" spans="2:12" ht="20.100000000000001" customHeight="1" x14ac:dyDescent="0.2">
      <c r="D73" s="224" t="s">
        <v>33</v>
      </c>
      <c r="F73" s="125"/>
      <c r="G73" s="125"/>
      <c r="H73" s="125"/>
      <c r="I73" s="125"/>
      <c r="J73" s="125"/>
      <c r="K73" s="125"/>
      <c r="L73" s="128"/>
    </row>
    <row r="74" spans="2:12" ht="5.0999999999999996" customHeight="1" x14ac:dyDescent="0.2">
      <c r="J74" s="130"/>
    </row>
    <row r="75" spans="2:12" ht="20.100000000000001" customHeight="1" x14ac:dyDescent="0.2">
      <c r="C75" s="259"/>
      <c r="D75" s="128" t="s">
        <v>219</v>
      </c>
      <c r="E75" s="358"/>
      <c r="F75" s="359"/>
      <c r="G75" s="359"/>
      <c r="H75" s="359"/>
      <c r="I75" s="359"/>
      <c r="J75" s="359"/>
      <c r="K75" s="359"/>
      <c r="L75" s="360"/>
    </row>
    <row r="76" spans="2:12" ht="4.9000000000000004" customHeight="1" x14ac:dyDescent="0.2">
      <c r="F76" s="125"/>
      <c r="G76" s="125"/>
      <c r="H76" s="125"/>
      <c r="I76" s="125"/>
      <c r="J76" s="125"/>
      <c r="K76" s="125"/>
      <c r="L76" s="128"/>
    </row>
    <row r="77" spans="2:12" ht="20.100000000000001" customHeight="1" x14ac:dyDescent="0.2">
      <c r="E77" s="266" t="s">
        <v>24</v>
      </c>
      <c r="F77" s="266" t="s">
        <v>25</v>
      </c>
      <c r="G77" s="266" t="s">
        <v>26</v>
      </c>
      <c r="H77" s="266" t="s">
        <v>27</v>
      </c>
      <c r="I77" s="266" t="s">
        <v>28</v>
      </c>
      <c r="J77" s="266" t="s">
        <v>29</v>
      </c>
      <c r="K77" s="266" t="s">
        <v>30</v>
      </c>
      <c r="L77" s="267" t="s">
        <v>3</v>
      </c>
    </row>
    <row r="78" spans="2:12" ht="20.100000000000001" customHeight="1" x14ac:dyDescent="0.2">
      <c r="D78" s="128" t="s">
        <v>220</v>
      </c>
      <c r="E78" s="1"/>
      <c r="F78" s="1"/>
      <c r="G78" s="1"/>
      <c r="H78" s="1"/>
      <c r="I78" s="1"/>
      <c r="J78" s="1"/>
      <c r="K78" s="1"/>
      <c r="L78" s="267">
        <f>SUM(E78:K78)</f>
        <v>0</v>
      </c>
    </row>
    <row r="79" spans="2:12" ht="5.0999999999999996" customHeight="1" x14ac:dyDescent="0.2">
      <c r="E79" s="18"/>
      <c r="F79" s="18"/>
      <c r="G79" s="18"/>
      <c r="H79" s="18"/>
      <c r="I79" s="18"/>
      <c r="J79" s="128"/>
      <c r="K79" s="18"/>
      <c r="L79" s="18"/>
    </row>
    <row r="80" spans="2:12" ht="20.100000000000001" customHeight="1" x14ac:dyDescent="0.2">
      <c r="E80" s="261" t="s">
        <v>42</v>
      </c>
      <c r="F80" s="261" t="s">
        <v>43</v>
      </c>
      <c r="G80" s="261" t="s">
        <v>44</v>
      </c>
      <c r="H80" s="261" t="s">
        <v>45</v>
      </c>
      <c r="I80" s="261" t="s">
        <v>46</v>
      </c>
      <c r="J80" s="18"/>
      <c r="K80" s="373" t="s">
        <v>222</v>
      </c>
      <c r="L80" s="374"/>
    </row>
    <row r="81" spans="2:12" ht="20.100000000000001" customHeight="1" x14ac:dyDescent="0.2">
      <c r="D81" s="128" t="s">
        <v>121</v>
      </c>
      <c r="E81" s="2"/>
      <c r="F81" s="2"/>
      <c r="G81" s="2"/>
      <c r="H81" s="2"/>
      <c r="I81" s="2"/>
      <c r="K81" s="366"/>
      <c r="L81" s="367"/>
    </row>
    <row r="82" spans="2:12" ht="4.9000000000000004" customHeight="1" x14ac:dyDescent="0.2">
      <c r="F82" s="125"/>
      <c r="G82" s="125"/>
      <c r="H82" s="125"/>
      <c r="I82" s="125"/>
      <c r="J82" s="125"/>
      <c r="K82" s="125"/>
      <c r="L82" s="128"/>
    </row>
    <row r="83" spans="2:12" ht="20.100000000000001" customHeight="1" x14ac:dyDescent="0.2">
      <c r="D83" s="128" t="s">
        <v>221</v>
      </c>
      <c r="E83" s="2"/>
      <c r="F83" s="2"/>
      <c r="G83" s="2"/>
      <c r="H83" s="2"/>
      <c r="I83" s="2"/>
      <c r="J83" s="130" t="s">
        <v>156</v>
      </c>
      <c r="K83" s="375">
        <f>IFERROR(AVERAGE(E83:I83),0)</f>
        <v>0</v>
      </c>
      <c r="L83" s="376"/>
    </row>
    <row r="84" spans="2:12" ht="5.0999999999999996" customHeight="1" x14ac:dyDescent="0.2">
      <c r="E84" s="18"/>
      <c r="F84" s="18"/>
      <c r="G84" s="18"/>
      <c r="H84" s="18"/>
      <c r="I84" s="18"/>
      <c r="J84" s="128"/>
      <c r="K84" s="18"/>
      <c r="L84" s="18"/>
    </row>
    <row r="85" spans="2:12" ht="39.950000000000003" customHeight="1" x14ac:dyDescent="0.2">
      <c r="B85" s="368" t="s">
        <v>74</v>
      </c>
      <c r="C85" s="368"/>
      <c r="D85" s="368"/>
      <c r="E85" s="346"/>
      <c r="F85" s="347"/>
      <c r="G85" s="347"/>
      <c r="H85" s="347"/>
      <c r="I85" s="347"/>
      <c r="J85" s="347"/>
      <c r="K85" s="347"/>
      <c r="L85" s="348"/>
    </row>
    <row r="86" spans="2:12" ht="20.100000000000001" customHeight="1" x14ac:dyDescent="0.2">
      <c r="B86" s="352" t="s">
        <v>223</v>
      </c>
      <c r="C86" s="352"/>
      <c r="D86" s="353"/>
      <c r="E86" s="349"/>
      <c r="F86" s="350"/>
      <c r="G86" s="350"/>
      <c r="H86" s="350"/>
      <c r="I86" s="350"/>
      <c r="J86" s="350"/>
      <c r="K86" s="350"/>
      <c r="L86" s="351"/>
    </row>
    <row r="87" spans="2:12" ht="5.0999999999999996" customHeight="1" x14ac:dyDescent="0.2">
      <c r="B87" s="17"/>
      <c r="C87" s="17"/>
      <c r="D87" s="17"/>
      <c r="E87" s="17"/>
      <c r="F87" s="17"/>
      <c r="G87" s="17"/>
      <c r="H87" s="17"/>
      <c r="I87" s="17"/>
      <c r="J87" s="17"/>
      <c r="K87" s="17"/>
      <c r="L87" s="17"/>
    </row>
    <row r="88" spans="2:12" ht="20.100000000000001" customHeight="1" x14ac:dyDescent="0.2">
      <c r="B88" s="343" t="s">
        <v>7</v>
      </c>
      <c r="C88" s="343"/>
      <c r="D88" s="343"/>
      <c r="E88" s="343"/>
      <c r="F88" s="343"/>
      <c r="G88" s="343"/>
      <c r="H88" s="343"/>
      <c r="I88" s="343"/>
      <c r="J88" s="343"/>
      <c r="K88" s="343"/>
      <c r="L88" s="343"/>
    </row>
    <row r="89" spans="2:12" ht="5.0999999999999996" customHeight="1" x14ac:dyDescent="0.2">
      <c r="B89" s="17"/>
      <c r="C89" s="17"/>
      <c r="D89" s="17"/>
      <c r="E89" s="17"/>
      <c r="F89" s="17"/>
      <c r="G89" s="17"/>
      <c r="H89" s="17"/>
      <c r="I89" s="17"/>
      <c r="J89" s="17"/>
      <c r="K89" s="17"/>
      <c r="L89" s="17"/>
    </row>
    <row r="90" spans="2:12" ht="20.100000000000001" customHeight="1" x14ac:dyDescent="0.2">
      <c r="B90" s="263" t="s">
        <v>151</v>
      </c>
      <c r="C90" s="259"/>
      <c r="H90" s="358" t="s">
        <v>32</v>
      </c>
      <c r="I90" s="359"/>
      <c r="J90" s="359"/>
      <c r="K90" s="359"/>
      <c r="L90" s="360"/>
    </row>
    <row r="91" spans="2:12" ht="5.0999999999999996" customHeight="1" x14ac:dyDescent="0.2">
      <c r="B91" s="17"/>
      <c r="C91" s="17"/>
      <c r="D91" s="17"/>
      <c r="E91" s="17"/>
      <c r="F91" s="17"/>
      <c r="G91" s="17"/>
      <c r="H91" s="17"/>
      <c r="I91" s="17"/>
      <c r="J91" s="17"/>
      <c r="K91" s="17"/>
      <c r="L91" s="17"/>
    </row>
    <row r="92" spans="2:12" ht="20.100000000000001" customHeight="1" x14ac:dyDescent="0.2">
      <c r="B92" s="263" t="s">
        <v>152</v>
      </c>
      <c r="C92" s="259"/>
      <c r="H92" s="358"/>
      <c r="I92" s="359"/>
      <c r="J92" s="359"/>
      <c r="K92" s="359"/>
      <c r="L92" s="360"/>
    </row>
    <row r="93" spans="2:12" ht="5.0999999999999996" customHeight="1" thickBot="1" x14ac:dyDescent="0.25">
      <c r="B93" s="268"/>
      <c r="C93" s="268"/>
      <c r="D93" s="268"/>
      <c r="E93" s="268"/>
      <c r="F93" s="268"/>
      <c r="G93" s="268"/>
      <c r="H93" s="268"/>
      <c r="I93" s="268"/>
      <c r="J93" s="268"/>
      <c r="K93" s="268"/>
      <c r="L93" s="268"/>
    </row>
    <row r="94" spans="2:12" ht="5.0999999999999996" customHeight="1" x14ac:dyDescent="0.2">
      <c r="B94" s="17"/>
      <c r="C94" s="17"/>
      <c r="D94" s="17"/>
      <c r="E94" s="17"/>
      <c r="F94" s="17"/>
      <c r="G94" s="17"/>
      <c r="H94" s="17"/>
      <c r="I94" s="17"/>
      <c r="J94" s="17"/>
      <c r="K94" s="17"/>
      <c r="L94" s="17"/>
    </row>
    <row r="95" spans="2:12" ht="20.100000000000001" customHeight="1" x14ac:dyDescent="0.2">
      <c r="B95" s="18" t="s">
        <v>506</v>
      </c>
      <c r="C95" s="18"/>
      <c r="D95" s="18"/>
      <c r="E95" s="18"/>
      <c r="F95" s="18"/>
      <c r="G95" s="128" t="s">
        <v>9</v>
      </c>
      <c r="H95" s="356"/>
      <c r="I95" s="357"/>
      <c r="J95" s="18" t="s">
        <v>39</v>
      </c>
      <c r="K95" s="17"/>
      <c r="L95" s="17"/>
    </row>
    <row r="96" spans="2:12" ht="5.0999999999999996" customHeight="1" x14ac:dyDescent="0.2">
      <c r="B96" s="18"/>
      <c r="C96" s="18"/>
      <c r="D96" s="18"/>
      <c r="E96" s="18"/>
      <c r="F96" s="18"/>
      <c r="G96" s="18"/>
      <c r="H96" s="17"/>
      <c r="I96" s="17"/>
      <c r="J96" s="18"/>
      <c r="K96" s="17"/>
      <c r="L96" s="17"/>
    </row>
    <row r="97" spans="2:12" ht="20.100000000000001" customHeight="1" x14ac:dyDescent="0.2">
      <c r="B97" s="18" t="s">
        <v>37</v>
      </c>
      <c r="C97" s="18"/>
      <c r="D97" s="18"/>
      <c r="E97" s="18"/>
      <c r="F97" s="18"/>
      <c r="G97" s="128" t="s">
        <v>9</v>
      </c>
      <c r="H97" s="356"/>
      <c r="I97" s="357"/>
      <c r="J97" s="18" t="s">
        <v>39</v>
      </c>
      <c r="K97" s="17"/>
      <c r="L97" s="17"/>
    </row>
    <row r="98" spans="2:12" ht="5.0999999999999996" customHeight="1" x14ac:dyDescent="0.2">
      <c r="B98" s="18"/>
      <c r="C98" s="18"/>
      <c r="D98" s="18"/>
      <c r="E98" s="18"/>
      <c r="F98" s="18"/>
      <c r="G98" s="18"/>
      <c r="H98" s="17"/>
      <c r="I98" s="17"/>
      <c r="J98" s="18"/>
      <c r="K98" s="17"/>
      <c r="L98" s="17"/>
    </row>
    <row r="99" spans="2:12" ht="20.100000000000001" customHeight="1" x14ac:dyDescent="0.2">
      <c r="B99" s="18" t="s">
        <v>5</v>
      </c>
      <c r="C99" s="18"/>
      <c r="D99" s="18"/>
      <c r="E99" s="18"/>
      <c r="F99" s="18"/>
      <c r="G99" s="18"/>
      <c r="H99" s="354">
        <f>IFERROR(H97/H95,0)</f>
        <v>0</v>
      </c>
      <c r="I99" s="355"/>
      <c r="J99" s="18" t="s">
        <v>8</v>
      </c>
      <c r="K99" s="17"/>
      <c r="L99" s="17"/>
    </row>
    <row r="100" spans="2:12" ht="5.0999999999999996" customHeight="1" x14ac:dyDescent="0.2">
      <c r="B100" s="22"/>
      <c r="C100" s="22"/>
      <c r="D100" s="22"/>
      <c r="E100" s="22"/>
      <c r="F100" s="22"/>
      <c r="G100" s="22"/>
      <c r="H100" s="22"/>
      <c r="I100" s="22"/>
      <c r="J100" s="22"/>
      <c r="K100" s="22"/>
      <c r="L100" s="22"/>
    </row>
    <row r="101" spans="2:12" ht="5.0999999999999996" customHeight="1" x14ac:dyDescent="0.2">
      <c r="B101" s="17"/>
      <c r="C101" s="17"/>
      <c r="D101" s="17"/>
      <c r="E101" s="17"/>
      <c r="F101" s="17"/>
      <c r="G101" s="17"/>
      <c r="H101" s="17"/>
      <c r="I101" s="17"/>
      <c r="J101" s="17"/>
      <c r="K101" s="17"/>
      <c r="L101" s="17"/>
    </row>
    <row r="102" spans="2:12" ht="20.100000000000001" customHeight="1" x14ac:dyDescent="0.2">
      <c r="B102" s="18" t="s">
        <v>507</v>
      </c>
      <c r="C102" s="17"/>
      <c r="D102" s="17"/>
      <c r="E102" s="17"/>
      <c r="F102" s="17"/>
      <c r="G102" s="258"/>
      <c r="H102" s="356"/>
      <c r="I102" s="357"/>
      <c r="J102" s="18" t="s">
        <v>38</v>
      </c>
      <c r="K102" s="17"/>
      <c r="L102" s="17"/>
    </row>
    <row r="103" spans="2:12" ht="5.0999999999999996" customHeight="1" x14ac:dyDescent="0.2">
      <c r="B103" s="18"/>
      <c r="C103" s="17"/>
      <c r="D103" s="17"/>
      <c r="E103" s="17"/>
      <c r="F103" s="17"/>
      <c r="G103" s="17"/>
      <c r="H103" s="17"/>
      <c r="I103" s="17"/>
      <c r="J103" s="18"/>
      <c r="K103" s="17"/>
      <c r="L103" s="17"/>
    </row>
    <row r="104" spans="2:12" ht="20.100000000000001" customHeight="1" x14ac:dyDescent="0.2">
      <c r="B104" s="18" t="s">
        <v>508</v>
      </c>
      <c r="C104" s="17"/>
      <c r="D104" s="17"/>
      <c r="E104" s="17"/>
      <c r="F104" s="17"/>
      <c r="G104" s="258"/>
      <c r="H104" s="371">
        <f>K64+K81</f>
        <v>0</v>
      </c>
      <c r="I104" s="372"/>
      <c r="J104" s="18" t="s">
        <v>38</v>
      </c>
      <c r="K104" s="17"/>
      <c r="L104" s="17"/>
    </row>
    <row r="105" spans="2:12" ht="5.0999999999999996" customHeight="1" x14ac:dyDescent="0.2">
      <c r="B105" s="18"/>
      <c r="C105" s="17"/>
      <c r="D105" s="17"/>
      <c r="E105" s="17"/>
      <c r="F105" s="17"/>
      <c r="G105" s="17"/>
      <c r="H105" s="17"/>
      <c r="I105" s="17"/>
      <c r="J105" s="18"/>
      <c r="K105" s="17"/>
      <c r="L105" s="17"/>
    </row>
    <row r="106" spans="2:12" ht="20.100000000000001" customHeight="1" x14ac:dyDescent="0.2">
      <c r="B106" s="18" t="s">
        <v>40</v>
      </c>
      <c r="C106" s="18"/>
      <c r="D106" s="18"/>
      <c r="E106" s="18"/>
      <c r="F106" s="18"/>
      <c r="G106" s="18"/>
      <c r="H106" s="354">
        <f>IFERROR(H104/H102,0)</f>
        <v>0</v>
      </c>
      <c r="I106" s="355"/>
      <c r="J106" s="18" t="s">
        <v>8</v>
      </c>
      <c r="K106" s="17"/>
      <c r="L106" s="17"/>
    </row>
    <row r="107" spans="2:12" ht="5.0999999999999996" customHeight="1" x14ac:dyDescent="0.2">
      <c r="B107" s="17"/>
      <c r="C107" s="17"/>
      <c r="D107" s="17"/>
      <c r="E107" s="17"/>
      <c r="F107" s="17"/>
      <c r="G107" s="17"/>
      <c r="H107" s="17"/>
      <c r="I107" s="17"/>
      <c r="J107" s="17"/>
      <c r="K107" s="17"/>
      <c r="L107" s="17"/>
    </row>
    <row r="108" spans="2:12" ht="20.100000000000001" customHeight="1" x14ac:dyDescent="0.2">
      <c r="B108" s="343" t="s">
        <v>234</v>
      </c>
      <c r="C108" s="343"/>
      <c r="D108" s="343"/>
      <c r="E108" s="343"/>
      <c r="F108" s="343"/>
      <c r="G108" s="343"/>
      <c r="H108" s="343"/>
      <c r="I108" s="343"/>
      <c r="J108" s="343"/>
      <c r="K108" s="343"/>
      <c r="L108" s="343"/>
    </row>
    <row r="109" spans="2:12" ht="5.0999999999999996" customHeight="1" x14ac:dyDescent="0.2">
      <c r="B109" s="17"/>
      <c r="C109" s="17"/>
      <c r="D109" s="17"/>
      <c r="E109" s="17"/>
      <c r="F109" s="17"/>
      <c r="G109" s="17"/>
      <c r="H109" s="17"/>
      <c r="I109" s="17"/>
      <c r="J109" s="17"/>
      <c r="K109" s="17"/>
      <c r="L109" s="17"/>
    </row>
    <row r="110" spans="2:12" ht="20.100000000000001" customHeight="1" x14ac:dyDescent="0.2">
      <c r="B110" s="224" t="s">
        <v>395</v>
      </c>
      <c r="K110" s="344" t="s">
        <v>32</v>
      </c>
      <c r="L110" s="345"/>
    </row>
    <row r="111" spans="2:12" ht="4.9000000000000004" customHeight="1" x14ac:dyDescent="0.2">
      <c r="F111" s="125"/>
      <c r="G111" s="125"/>
      <c r="H111" s="125"/>
      <c r="I111" s="125"/>
      <c r="J111" s="125"/>
      <c r="K111" s="125"/>
      <c r="L111" s="128"/>
    </row>
    <row r="112" spans="2:12" ht="20.100000000000001" customHeight="1" x14ac:dyDescent="0.2">
      <c r="C112" s="259"/>
      <c r="E112" s="128" t="s">
        <v>396</v>
      </c>
      <c r="F112" s="358"/>
      <c r="G112" s="359"/>
      <c r="H112" s="359"/>
      <c r="I112" s="359"/>
      <c r="J112" s="359"/>
      <c r="K112" s="359"/>
      <c r="L112" s="360"/>
    </row>
    <row r="113" spans="2:13" ht="4.9000000000000004" customHeight="1" x14ac:dyDescent="0.2">
      <c r="F113" s="125"/>
      <c r="G113" s="125"/>
      <c r="H113" s="125"/>
      <c r="I113" s="125"/>
      <c r="J113" s="125"/>
      <c r="K113" s="125"/>
      <c r="L113" s="128"/>
    </row>
    <row r="114" spans="2:13" ht="20.100000000000001" customHeight="1" x14ac:dyDescent="0.2">
      <c r="D114" s="17"/>
      <c r="G114" s="128" t="s">
        <v>36</v>
      </c>
      <c r="H114" s="344" t="s">
        <v>32</v>
      </c>
      <c r="I114" s="345"/>
      <c r="J114" s="264" t="s">
        <v>230</v>
      </c>
      <c r="K114" s="17"/>
      <c r="L114" s="17"/>
      <c r="M114" s="17"/>
    </row>
    <row r="115" spans="2:13" ht="5.0999999999999996" customHeight="1" x14ac:dyDescent="0.2">
      <c r="H115" s="17"/>
    </row>
    <row r="116" spans="2:13" ht="20.100000000000001" customHeight="1" x14ac:dyDescent="0.2">
      <c r="D116" s="17"/>
      <c r="G116" s="128" t="s">
        <v>298</v>
      </c>
      <c r="H116" s="344" t="s">
        <v>32</v>
      </c>
      <c r="I116" s="345"/>
      <c r="J116" s="264" t="s">
        <v>510</v>
      </c>
    </row>
    <row r="117" spans="2:13" ht="5.0999999999999996" customHeight="1" x14ac:dyDescent="0.2">
      <c r="H117" s="17"/>
    </row>
    <row r="118" spans="2:13" ht="20.100000000000001" customHeight="1" x14ac:dyDescent="0.2">
      <c r="G118" s="128" t="s">
        <v>224</v>
      </c>
      <c r="H118" s="361"/>
      <c r="I118" s="362"/>
      <c r="J118" s="264"/>
    </row>
    <row r="119" spans="2:13" ht="5.0999999999999996" customHeight="1" x14ac:dyDescent="0.2">
      <c r="H119" s="17"/>
    </row>
    <row r="120" spans="2:13" ht="20.100000000000001" customHeight="1" x14ac:dyDescent="0.2">
      <c r="D120" s="17"/>
      <c r="G120" s="128" t="s">
        <v>397</v>
      </c>
      <c r="H120" s="344" t="s">
        <v>32</v>
      </c>
      <c r="I120" s="345"/>
      <c r="J120" s="264" t="s">
        <v>400</v>
      </c>
    </row>
    <row r="121" spans="2:13" ht="5.0999999999999996" customHeight="1" x14ac:dyDescent="0.2">
      <c r="H121" s="17"/>
    </row>
    <row r="122" spans="2:13" ht="79.900000000000006" customHeight="1" x14ac:dyDescent="0.2">
      <c r="B122" s="269" t="s">
        <v>398</v>
      </c>
      <c r="C122" s="363"/>
      <c r="D122" s="364"/>
      <c r="E122" s="364"/>
      <c r="F122" s="364"/>
      <c r="G122" s="364"/>
      <c r="H122" s="364"/>
      <c r="I122" s="364"/>
      <c r="J122" s="364"/>
      <c r="K122" s="364"/>
      <c r="L122" s="365"/>
    </row>
    <row r="123" spans="2:13" ht="5.0999999999999996" customHeight="1" x14ac:dyDescent="0.2">
      <c r="B123" s="17"/>
      <c r="C123" s="17"/>
      <c r="D123" s="17"/>
      <c r="E123" s="17"/>
      <c r="F123" s="17"/>
      <c r="G123" s="17"/>
      <c r="H123" s="17"/>
      <c r="I123" s="17"/>
      <c r="J123" s="17"/>
      <c r="K123" s="17"/>
      <c r="L123" s="17"/>
    </row>
    <row r="124" spans="2:13" ht="20.100000000000001" customHeight="1" x14ac:dyDescent="0.2">
      <c r="E124" s="128"/>
      <c r="G124" s="128" t="s">
        <v>401</v>
      </c>
      <c r="H124" s="344" t="s">
        <v>32</v>
      </c>
      <c r="I124" s="345"/>
      <c r="J124" s="264" t="s">
        <v>230</v>
      </c>
    </row>
    <row r="125" spans="2:13" ht="5.0999999999999996" customHeight="1" x14ac:dyDescent="0.2">
      <c r="B125" s="17"/>
      <c r="C125" s="17"/>
      <c r="D125" s="17"/>
      <c r="E125" s="17"/>
      <c r="F125" s="17"/>
      <c r="G125" s="17"/>
      <c r="H125" s="17"/>
      <c r="I125" s="17"/>
      <c r="J125" s="17"/>
      <c r="K125" s="17"/>
      <c r="L125" s="17"/>
    </row>
    <row r="126" spans="2:13" ht="20.100000000000001" customHeight="1" x14ac:dyDescent="0.2">
      <c r="D126" s="128" t="s">
        <v>13</v>
      </c>
      <c r="E126" s="361"/>
      <c r="F126" s="362"/>
      <c r="I126" s="17"/>
      <c r="J126" s="258"/>
      <c r="K126" s="17"/>
      <c r="L126" s="17"/>
    </row>
    <row r="127" spans="2:13" ht="5.0999999999999996" customHeight="1" x14ac:dyDescent="0.2">
      <c r="J127" s="258"/>
    </row>
    <row r="128" spans="2:13" ht="20.100000000000001" customHeight="1" x14ac:dyDescent="0.2">
      <c r="D128" s="128" t="s">
        <v>225</v>
      </c>
      <c r="E128" s="344" t="s">
        <v>32</v>
      </c>
      <c r="F128" s="345"/>
      <c r="G128" s="26"/>
      <c r="H128" s="26"/>
      <c r="I128" s="25"/>
      <c r="J128" s="28" t="s">
        <v>226</v>
      </c>
      <c r="K128" s="17"/>
      <c r="L128" s="130" t="s">
        <v>227</v>
      </c>
      <c r="M128" s="17"/>
    </row>
    <row r="129" spans="2:12" ht="5.0999999999999996" customHeight="1" x14ac:dyDescent="0.2">
      <c r="G129" s="26"/>
      <c r="H129" s="26"/>
      <c r="I129" s="26"/>
      <c r="J129" s="271"/>
    </row>
    <row r="130" spans="2:12" ht="20.100000000000001" customHeight="1" x14ac:dyDescent="0.2">
      <c r="D130" s="128" t="s">
        <v>399</v>
      </c>
      <c r="E130" s="344" t="s">
        <v>32</v>
      </c>
      <c r="F130" s="345"/>
      <c r="G130" s="26"/>
      <c r="H130" s="26"/>
      <c r="I130" s="26"/>
      <c r="J130" s="28" t="s">
        <v>228</v>
      </c>
      <c r="L130" s="130" t="s">
        <v>229</v>
      </c>
    </row>
    <row r="131" spans="2:12" ht="20.100000000000001" customHeight="1" x14ac:dyDescent="0.2">
      <c r="E131" s="264" t="s">
        <v>231</v>
      </c>
    </row>
    <row r="136" spans="2:12" ht="20.100000000000001" customHeight="1" x14ac:dyDescent="0.2">
      <c r="B136" s="169" t="s">
        <v>217</v>
      </c>
    </row>
    <row r="137" spans="2:12" ht="20.100000000000001" customHeight="1" x14ac:dyDescent="0.2">
      <c r="B137" s="270" t="s">
        <v>210</v>
      </c>
    </row>
    <row r="138" spans="2:12" ht="20.100000000000001" customHeight="1" x14ac:dyDescent="0.2">
      <c r="B138" s="270" t="s">
        <v>211</v>
      </c>
    </row>
    <row r="139" spans="2:12" ht="20.100000000000001" customHeight="1" x14ac:dyDescent="0.2">
      <c r="B139" s="270" t="s">
        <v>212</v>
      </c>
    </row>
    <row r="140" spans="2:12" ht="20.100000000000001" customHeight="1" x14ac:dyDescent="0.2">
      <c r="B140" s="270" t="s">
        <v>213</v>
      </c>
    </row>
    <row r="141" spans="2:12" ht="20.100000000000001" customHeight="1" x14ac:dyDescent="0.2">
      <c r="B141" s="270" t="s">
        <v>214</v>
      </c>
    </row>
    <row r="142" spans="2:12" ht="20.100000000000001" customHeight="1" x14ac:dyDescent="0.2">
      <c r="B142" s="270" t="s">
        <v>215</v>
      </c>
    </row>
    <row r="143" spans="2:12" ht="20.100000000000001" customHeight="1" x14ac:dyDescent="0.2">
      <c r="B143" s="270" t="s">
        <v>216</v>
      </c>
    </row>
  </sheetData>
  <sheetProtection algorithmName="SHA-512" hashValue="m1p4M1cwyTxkgxegkGhkOlLfg7ZFjs+puRuP23Hjzx3AZ3ddQeL/LhQh71+CsigGu53DodmfCO1RuyCojog94A==" saltValue="5E6G8cTEzDfk7hwy8gn7LQ==" spinCount="100000" sheet="1" objects="1" scenarios="1"/>
  <mergeCells count="64">
    <mergeCell ref="F112:L112"/>
    <mergeCell ref="B41:D41"/>
    <mergeCell ref="B46:D46"/>
    <mergeCell ref="F39:G39"/>
    <mergeCell ref="D22:E22"/>
    <mergeCell ref="E41:L41"/>
    <mergeCell ref="E42:L42"/>
    <mergeCell ref="E43:L43"/>
    <mergeCell ref="E44:L44"/>
    <mergeCell ref="E45:L45"/>
    <mergeCell ref="E46:L46"/>
    <mergeCell ref="J24:L24"/>
    <mergeCell ref="D26:G26"/>
    <mergeCell ref="D31:G31"/>
    <mergeCell ref="K80:L80"/>
    <mergeCell ref="E75:L75"/>
    <mergeCell ref="K4:L4"/>
    <mergeCell ref="B52:L52"/>
    <mergeCell ref="H104:I104"/>
    <mergeCell ref="H95:I95"/>
    <mergeCell ref="H97:I97"/>
    <mergeCell ref="H99:I99"/>
    <mergeCell ref="D6:L6"/>
    <mergeCell ref="B20:L20"/>
    <mergeCell ref="D24:G24"/>
    <mergeCell ref="E58:L58"/>
    <mergeCell ref="D72:E72"/>
    <mergeCell ref="J26:L26"/>
    <mergeCell ref="K63:L63"/>
    <mergeCell ref="K83:L83"/>
    <mergeCell ref="K66:L66"/>
    <mergeCell ref="B85:D85"/>
    <mergeCell ref="F50:G50"/>
    <mergeCell ref="B48:L48"/>
    <mergeCell ref="K81:L81"/>
    <mergeCell ref="D56:E56"/>
    <mergeCell ref="B68:D68"/>
    <mergeCell ref="K64:L64"/>
    <mergeCell ref="D8:G8"/>
    <mergeCell ref="D16:G16"/>
    <mergeCell ref="B10:L10"/>
    <mergeCell ref="D18:G18"/>
    <mergeCell ref="D12:G12"/>
    <mergeCell ref="D14:G14"/>
    <mergeCell ref="E128:F128"/>
    <mergeCell ref="E130:F130"/>
    <mergeCell ref="E126:F126"/>
    <mergeCell ref="H114:I114"/>
    <mergeCell ref="H124:I124"/>
    <mergeCell ref="H120:I120"/>
    <mergeCell ref="H116:I116"/>
    <mergeCell ref="H118:I118"/>
    <mergeCell ref="C122:L122"/>
    <mergeCell ref="B108:L108"/>
    <mergeCell ref="K110:L110"/>
    <mergeCell ref="E68:L69"/>
    <mergeCell ref="B69:D69"/>
    <mergeCell ref="H106:I106"/>
    <mergeCell ref="B88:L88"/>
    <mergeCell ref="H102:I102"/>
    <mergeCell ref="H92:L92"/>
    <mergeCell ref="H90:L90"/>
    <mergeCell ref="E85:L86"/>
    <mergeCell ref="B86:D86"/>
  </mergeCells>
  <dataValidations count="3">
    <dataValidation type="list" allowBlank="1" showInputMessage="1" showErrorMessage="1" sqref="D56:E56 D72:E72 I113:J113 H114:I114 I118 E128:F128 E130:F130 F126 F50:G50 K110:L110 I111:J111 H116:I116 F117:G119 F121:G121 H120:I120 H124:I124 F39:G39 D22:E22" xr:uid="{810847AB-820A-440C-A11A-D85936B85E96}">
      <formula1>"please choose, YES, NO"</formula1>
    </dataValidation>
    <dataValidation type="list" allowBlank="1" showInputMessage="1" showErrorMessage="1" sqref="D26:G26" xr:uid="{FB130BD2-A461-4AD7-8935-4DAAA4BE2E2C}">
      <formula1>$B$136:$B$143</formula1>
    </dataValidation>
    <dataValidation type="list" allowBlank="1" showInputMessage="1" showErrorMessage="1" sqref="H90:L90" xr:uid="{62E3345E-8621-44DD-8684-BD6E1BC31138}">
      <formula1>"please choose, Lease, TOCA, Hire Agreement, Verbal, Other"</formula1>
    </dataValidation>
  </dataValidations>
  <hyperlinks>
    <hyperlink ref="I29" r:id="rId1" xr:uid="{8783A353-F1D2-416B-9569-321681389301}"/>
    <hyperlink ref="J128" r:id="rId2" xr:uid="{2A4FFF44-8E6A-4BE3-8340-99060332FF0C}"/>
    <hyperlink ref="J130" r:id="rId3" xr:uid="{523B6910-440F-4D5D-8B9E-5D53117409D3}"/>
    <hyperlink ref="I50" r:id="rId4" display="for more information click here" xr:uid="{42B34684-E9CA-41F3-9C79-487D966E900D}"/>
  </hyperlinks>
  <pageMargins left="0.23622047244094491" right="0.23622047244094491" top="0.23622047244094491" bottom="0.23622047244094491" header="0.31496062992125984" footer="0.31496062992125984"/>
  <pageSetup paperSize="9" fitToWidth="0" orientation="landscape" r:id="rId5"/>
  <ignoredErrors>
    <ignoredError sqref="H106 H99 K83 K66 H104"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FEBE-20ED-42F4-A21A-4CFA013C0219}">
  <sheetPr>
    <tabColor rgb="FF00B050"/>
    <pageSetUpPr fitToPage="1"/>
  </sheetPr>
  <dimension ref="A1:AI124"/>
  <sheetViews>
    <sheetView showGridLines="0" zoomScaleNormal="100" workbookViewId="0">
      <selection activeCell="E7" sqref="E7:J7"/>
    </sheetView>
  </sheetViews>
  <sheetFormatPr defaultColWidth="9.140625" defaultRowHeight="20.100000000000001" customHeight="1" x14ac:dyDescent="0.2"/>
  <cols>
    <col min="1" max="1" width="2.85546875" style="9" customWidth="1"/>
    <col min="2" max="2" width="6.7109375" style="9" customWidth="1"/>
    <col min="3" max="3" width="19.28515625" style="9" customWidth="1"/>
    <col min="4" max="5" width="16.7109375" style="9" customWidth="1"/>
    <col min="6" max="6" width="1.7109375" style="9" customWidth="1"/>
    <col min="7" max="7" width="3.7109375" style="9" customWidth="1"/>
    <col min="8" max="8" width="1.7109375" style="9" customWidth="1"/>
    <col min="9" max="9" width="12.7109375" style="9" customWidth="1"/>
    <col min="10" max="10" width="1.7109375" style="9" customWidth="1"/>
    <col min="11" max="11" width="12.7109375" style="9" customWidth="1"/>
    <col min="12" max="12" width="1.7109375" style="9" customWidth="1"/>
    <col min="13" max="13" width="12.7109375" style="9" customWidth="1"/>
    <col min="14" max="14" width="4.7109375" style="9" customWidth="1"/>
    <col min="15" max="15" width="1.7109375" style="9" customWidth="1"/>
    <col min="16" max="16" width="16.7109375" style="9" customWidth="1"/>
    <col min="17" max="17" width="1.7109375" style="9" customWidth="1"/>
    <col min="18" max="18" width="16.7109375" style="9" customWidth="1"/>
    <col min="19" max="23" width="0.85546875" style="9" customWidth="1"/>
    <col min="24" max="26" width="12.7109375" style="9" customWidth="1"/>
    <col min="27" max="28" width="0.85546875" style="9" customWidth="1"/>
    <col min="29" max="29" width="9.140625" style="9"/>
    <col min="30" max="30" width="0.85546875" style="9" customWidth="1"/>
    <col min="31" max="33" width="12.7109375" style="9" customWidth="1"/>
    <col min="34" max="35" width="0.85546875" style="9" customWidth="1"/>
    <col min="36" max="16384" width="9.140625" style="9"/>
  </cols>
  <sheetData>
    <row r="1" spans="1:28" ht="30" customHeight="1" x14ac:dyDescent="0.2">
      <c r="A1" s="115" t="s">
        <v>54</v>
      </c>
      <c r="B1" s="116"/>
      <c r="C1" s="116"/>
      <c r="D1" s="116"/>
      <c r="E1" s="116"/>
      <c r="F1" s="116"/>
      <c r="G1" s="116"/>
      <c r="H1" s="116"/>
      <c r="I1" s="116"/>
      <c r="J1" s="116"/>
      <c r="K1" s="116"/>
      <c r="L1" s="116"/>
      <c r="M1" s="116"/>
      <c r="N1" s="116"/>
      <c r="O1" s="116"/>
      <c r="P1" s="116"/>
      <c r="Q1" s="116"/>
      <c r="R1" s="148"/>
    </row>
    <row r="2" spans="1:28" ht="19.149999999999999" customHeight="1" x14ac:dyDescent="0.2">
      <c r="A2" s="183" t="s">
        <v>56</v>
      </c>
      <c r="B2" s="184"/>
      <c r="C2" s="401"/>
      <c r="D2" s="401"/>
      <c r="E2" s="401"/>
      <c r="F2" s="401"/>
      <c r="G2" s="401"/>
      <c r="H2" s="401"/>
      <c r="I2" s="401"/>
      <c r="J2" s="401"/>
      <c r="K2" s="122"/>
      <c r="L2" s="122"/>
      <c r="M2" s="402"/>
      <c r="N2" s="402"/>
      <c r="O2" s="402"/>
      <c r="P2" s="402"/>
      <c r="Q2" s="402"/>
      <c r="R2" s="403"/>
    </row>
    <row r="3" spans="1:28" ht="5.0999999999999996" customHeight="1" x14ac:dyDescent="0.2">
      <c r="A3" s="16"/>
      <c r="B3" s="16"/>
      <c r="C3" s="16"/>
    </row>
    <row r="4" spans="1:28" ht="20.100000000000001" customHeight="1" x14ac:dyDescent="0.2">
      <c r="B4" s="343" t="s">
        <v>403</v>
      </c>
      <c r="C4" s="343"/>
      <c r="D4" s="343"/>
      <c r="E4" s="343"/>
      <c r="F4" s="343"/>
      <c r="G4" s="343"/>
      <c r="H4" s="343"/>
      <c r="I4" s="343"/>
      <c r="J4" s="343"/>
      <c r="K4" s="343"/>
      <c r="L4" s="343"/>
      <c r="M4" s="343"/>
      <c r="N4" s="343"/>
      <c r="O4" s="343"/>
      <c r="P4" s="343"/>
      <c r="Q4" s="343"/>
      <c r="R4" s="343"/>
      <c r="T4" s="223"/>
      <c r="V4" s="427" t="s">
        <v>235</v>
      </c>
      <c r="W4" s="427"/>
      <c r="X4" s="427"/>
      <c r="Y4" s="427"/>
      <c r="Z4" s="427"/>
      <c r="AA4" s="427"/>
      <c r="AB4" s="427"/>
    </row>
    <row r="5" spans="1:28" ht="5.0999999999999996" customHeight="1" x14ac:dyDescent="0.2">
      <c r="B5" s="17"/>
      <c r="C5" s="17"/>
      <c r="D5" s="17"/>
      <c r="E5" s="17"/>
      <c r="F5" s="17"/>
      <c r="G5" s="17"/>
      <c r="I5" s="17"/>
      <c r="K5" s="17"/>
      <c r="M5" s="17"/>
      <c r="N5" s="17"/>
      <c r="O5" s="17"/>
      <c r="P5" s="17"/>
      <c r="Q5" s="17"/>
      <c r="T5" s="223"/>
    </row>
    <row r="6" spans="1:28" ht="20.100000000000001" customHeight="1" x14ac:dyDescent="0.2">
      <c r="B6" s="224" t="s">
        <v>402</v>
      </c>
      <c r="T6" s="223"/>
    </row>
    <row r="7" spans="1:28" ht="20.100000000000001" customHeight="1" x14ac:dyDescent="0.2">
      <c r="B7" s="225" t="s">
        <v>58</v>
      </c>
      <c r="D7" s="128" t="s">
        <v>159</v>
      </c>
      <c r="E7" s="423" t="s">
        <v>217</v>
      </c>
      <c r="F7" s="423"/>
      <c r="G7" s="423"/>
      <c r="H7" s="423"/>
      <c r="I7" s="423"/>
      <c r="J7" s="423"/>
      <c r="L7" s="15" t="s">
        <v>328</v>
      </c>
      <c r="M7" s="59"/>
      <c r="P7" s="226" t="s">
        <v>142</v>
      </c>
      <c r="Q7" s="227"/>
      <c r="R7" s="226" t="s">
        <v>236</v>
      </c>
      <c r="T7" s="223"/>
    </row>
    <row r="8" spans="1:28" ht="4.9000000000000004" customHeight="1" x14ac:dyDescent="0.2">
      <c r="B8" s="224"/>
      <c r="T8" s="223"/>
      <c r="V8" s="152"/>
      <c r="W8" s="152"/>
      <c r="X8" s="152"/>
      <c r="Y8" s="152"/>
      <c r="Z8" s="152"/>
      <c r="AA8" s="152"/>
      <c r="AB8" s="152"/>
    </row>
    <row r="9" spans="1:28" ht="19.899999999999999" customHeight="1" x14ac:dyDescent="0.2">
      <c r="B9" s="413"/>
      <c r="C9" s="414"/>
      <c r="D9" s="414"/>
      <c r="E9" s="414"/>
      <c r="F9" s="414"/>
      <c r="G9" s="414"/>
      <c r="H9" s="414"/>
      <c r="I9" s="414"/>
      <c r="J9" s="414"/>
      <c r="K9" s="414"/>
      <c r="L9" s="414"/>
      <c r="M9" s="415"/>
      <c r="O9" s="227" t="s">
        <v>84</v>
      </c>
      <c r="P9" s="54"/>
      <c r="Q9" s="228"/>
      <c r="R9" s="4"/>
      <c r="S9" s="127"/>
      <c r="T9" s="223"/>
      <c r="V9" s="152"/>
      <c r="X9" s="9" t="s">
        <v>117</v>
      </c>
      <c r="AB9" s="152"/>
    </row>
    <row r="10" spans="1:28" ht="20.100000000000001" customHeight="1" x14ac:dyDescent="0.2">
      <c r="B10" s="416"/>
      <c r="C10" s="417"/>
      <c r="D10" s="417"/>
      <c r="E10" s="417"/>
      <c r="F10" s="417"/>
      <c r="G10" s="417"/>
      <c r="H10" s="417"/>
      <c r="I10" s="417"/>
      <c r="J10" s="417"/>
      <c r="K10" s="417"/>
      <c r="L10" s="417"/>
      <c r="M10" s="418"/>
      <c r="O10" s="227" t="s">
        <v>85</v>
      </c>
      <c r="P10" s="54"/>
      <c r="Q10" s="228"/>
      <c r="R10" s="4"/>
      <c r="T10" s="223"/>
      <c r="V10" s="152"/>
      <c r="X10" s="428" t="str">
        <f>E7</f>
        <v>please select</v>
      </c>
      <c r="Y10" s="429"/>
      <c r="Z10" s="430"/>
      <c r="AB10" s="152"/>
    </row>
    <row r="11" spans="1:28" ht="20.100000000000001" customHeight="1" x14ac:dyDescent="0.2">
      <c r="B11" s="416"/>
      <c r="C11" s="417"/>
      <c r="D11" s="417"/>
      <c r="E11" s="417"/>
      <c r="F11" s="417"/>
      <c r="G11" s="417"/>
      <c r="H11" s="417"/>
      <c r="I11" s="417"/>
      <c r="J11" s="417"/>
      <c r="K11" s="417"/>
      <c r="L11" s="417"/>
      <c r="M11" s="418"/>
      <c r="O11" s="227" t="s">
        <v>86</v>
      </c>
      <c r="P11" s="54"/>
      <c r="Q11" s="228"/>
      <c r="R11" s="4"/>
      <c r="T11" s="223"/>
      <c r="V11" s="152"/>
      <c r="Y11" s="130" t="s">
        <v>299</v>
      </c>
      <c r="Z11" s="229">
        <f>M7</f>
        <v>0</v>
      </c>
      <c r="AB11" s="152"/>
    </row>
    <row r="12" spans="1:28" ht="20.100000000000001" customHeight="1" x14ac:dyDescent="0.2">
      <c r="B12" s="416"/>
      <c r="C12" s="417"/>
      <c r="D12" s="417"/>
      <c r="E12" s="417"/>
      <c r="F12" s="417"/>
      <c r="G12" s="417"/>
      <c r="H12" s="417"/>
      <c r="I12" s="417"/>
      <c r="J12" s="417"/>
      <c r="K12" s="417"/>
      <c r="L12" s="417"/>
      <c r="M12" s="418"/>
      <c r="O12" s="227" t="s">
        <v>87</v>
      </c>
      <c r="P12" s="54"/>
      <c r="Q12" s="228"/>
      <c r="R12" s="4"/>
      <c r="T12" s="223"/>
      <c r="V12" s="152"/>
      <c r="Y12" s="130" t="s">
        <v>164</v>
      </c>
      <c r="Z12" s="230" t="str">
        <f>E20</f>
        <v>please choose</v>
      </c>
      <c r="AB12" s="152"/>
    </row>
    <row r="13" spans="1:28" ht="20.100000000000001" customHeight="1" x14ac:dyDescent="0.2">
      <c r="B13" s="416"/>
      <c r="C13" s="417"/>
      <c r="D13" s="417"/>
      <c r="E13" s="417"/>
      <c r="F13" s="417"/>
      <c r="G13" s="417"/>
      <c r="H13" s="417"/>
      <c r="I13" s="417"/>
      <c r="J13" s="417"/>
      <c r="K13" s="417"/>
      <c r="L13" s="417"/>
      <c r="M13" s="418"/>
      <c r="O13" s="227" t="s">
        <v>88</v>
      </c>
      <c r="P13" s="54"/>
      <c r="Q13" s="228"/>
      <c r="R13" s="4"/>
      <c r="T13" s="223"/>
      <c r="V13" s="152"/>
      <c r="Y13" s="130" t="s">
        <v>238</v>
      </c>
      <c r="Z13" s="230" t="str">
        <f>E24</f>
        <v>please choose</v>
      </c>
      <c r="AB13" s="152"/>
    </row>
    <row r="14" spans="1:28" ht="20.100000000000001" customHeight="1" x14ac:dyDescent="0.25">
      <c r="B14" s="416"/>
      <c r="C14" s="417"/>
      <c r="D14" s="417"/>
      <c r="E14" s="417"/>
      <c r="F14" s="417"/>
      <c r="G14" s="417"/>
      <c r="H14" s="417"/>
      <c r="I14" s="417"/>
      <c r="J14" s="417"/>
      <c r="K14" s="417"/>
      <c r="L14" s="417"/>
      <c r="M14" s="418"/>
      <c r="N14" s="227"/>
      <c r="O14" s="227"/>
      <c r="P14" s="226" t="s">
        <v>155</v>
      </c>
      <c r="Q14" s="226"/>
      <c r="R14" s="226" t="s">
        <v>156</v>
      </c>
      <c r="S14" s="227"/>
      <c r="T14" s="223"/>
      <c r="V14" s="152"/>
      <c r="Y14" s="231" t="s">
        <v>154</v>
      </c>
      <c r="Z14" s="231" t="s">
        <v>156</v>
      </c>
      <c r="AB14" s="152"/>
    </row>
    <row r="15" spans="1:28" ht="20.100000000000001" customHeight="1" x14ac:dyDescent="0.2">
      <c r="B15" s="419"/>
      <c r="C15" s="420"/>
      <c r="D15" s="420"/>
      <c r="E15" s="420"/>
      <c r="F15" s="420"/>
      <c r="G15" s="420"/>
      <c r="H15" s="420"/>
      <c r="I15" s="420"/>
      <c r="J15" s="420"/>
      <c r="K15" s="420"/>
      <c r="L15" s="420"/>
      <c r="M15" s="421"/>
      <c r="P15" s="4"/>
      <c r="R15" s="232">
        <f>IFERROR(AVERAGE(R9:R13),0)</f>
        <v>0</v>
      </c>
      <c r="T15" s="223"/>
      <c r="V15" s="152"/>
      <c r="X15" s="179" t="s">
        <v>157</v>
      </c>
      <c r="Y15" s="141">
        <f>'Pg 1'!K64</f>
        <v>0</v>
      </c>
      <c r="Z15" s="141">
        <f>'Pg 1'!K66</f>
        <v>0</v>
      </c>
      <c r="AB15" s="152"/>
    </row>
    <row r="16" spans="1:28" ht="5.0999999999999996" customHeight="1" x14ac:dyDescent="0.2">
      <c r="B16" s="17"/>
      <c r="C16" s="17"/>
      <c r="D16" s="17"/>
      <c r="E16" s="17"/>
      <c r="F16" s="17"/>
      <c r="G16" s="17"/>
      <c r="H16" s="17"/>
      <c r="I16" s="17"/>
      <c r="J16" s="17"/>
      <c r="L16" s="17"/>
      <c r="M16" s="17"/>
      <c r="N16" s="17"/>
      <c r="O16" s="17"/>
      <c r="P16" s="17"/>
      <c r="T16" s="223"/>
      <c r="V16" s="152"/>
      <c r="AB16" s="152"/>
    </row>
    <row r="17" spans="2:28" ht="20.100000000000001" customHeight="1" x14ac:dyDescent="0.2">
      <c r="B17" s="17"/>
      <c r="C17" s="17"/>
      <c r="D17" s="17"/>
      <c r="E17" s="17"/>
      <c r="F17" s="17"/>
      <c r="G17" s="17"/>
      <c r="H17" s="17"/>
      <c r="I17" s="17"/>
      <c r="J17" s="17"/>
      <c r="L17" s="17"/>
      <c r="M17" s="431" t="s">
        <v>165</v>
      </c>
      <c r="N17" s="431"/>
      <c r="O17" s="233"/>
      <c r="P17" s="233" t="s">
        <v>166</v>
      </c>
      <c r="Q17" s="233"/>
      <c r="R17" s="233" t="s">
        <v>167</v>
      </c>
      <c r="T17" s="223"/>
      <c r="V17" s="152"/>
      <c r="X17" s="179" t="s">
        <v>158</v>
      </c>
      <c r="Y17" s="141">
        <f>P15</f>
        <v>0</v>
      </c>
      <c r="Z17" s="141">
        <f>R15</f>
        <v>0</v>
      </c>
      <c r="AB17" s="152"/>
    </row>
    <row r="18" spans="2:28" ht="20.100000000000001" customHeight="1" x14ac:dyDescent="0.2">
      <c r="B18" s="17"/>
      <c r="C18" s="17"/>
      <c r="D18" s="17"/>
      <c r="E18" s="17"/>
      <c r="F18" s="17"/>
      <c r="G18" s="17"/>
      <c r="H18" s="17"/>
      <c r="I18" s="17"/>
      <c r="J18" s="17"/>
      <c r="K18" s="128" t="s">
        <v>169</v>
      </c>
      <c r="L18" s="17"/>
      <c r="M18" s="422">
        <v>0</v>
      </c>
      <c r="N18" s="422"/>
      <c r="O18" s="234"/>
      <c r="P18" s="7">
        <v>0</v>
      </c>
      <c r="Q18" s="235"/>
      <c r="R18" s="7">
        <v>0</v>
      </c>
      <c r="T18" s="223"/>
      <c r="V18" s="152"/>
      <c r="Y18" s="9">
        <f>IFERROR(Y15/Y17,0)</f>
        <v>0</v>
      </c>
      <c r="Z18" s="9">
        <f>IFERROR(Z15/Z17,0)</f>
        <v>0</v>
      </c>
      <c r="AB18" s="152"/>
    </row>
    <row r="19" spans="2:28" ht="5.0999999999999996" customHeight="1" x14ac:dyDescent="0.2">
      <c r="B19" s="17"/>
      <c r="C19" s="17"/>
      <c r="D19" s="17"/>
      <c r="E19" s="17"/>
      <c r="F19" s="17"/>
      <c r="G19" s="17"/>
      <c r="H19" s="17"/>
      <c r="I19" s="17"/>
      <c r="J19" s="17"/>
      <c r="L19" s="17"/>
      <c r="M19" s="17"/>
      <c r="N19" s="17"/>
      <c r="O19" s="17"/>
      <c r="P19" s="17"/>
      <c r="T19" s="223"/>
      <c r="V19" s="152"/>
      <c r="W19" s="152"/>
      <c r="X19" s="152"/>
      <c r="Y19" s="152"/>
      <c r="Z19" s="152"/>
      <c r="AA19" s="152"/>
      <c r="AB19" s="152"/>
    </row>
    <row r="20" spans="2:28" ht="19.899999999999999" customHeight="1" x14ac:dyDescent="0.2">
      <c r="B20" s="17"/>
      <c r="D20" s="128" t="s">
        <v>160</v>
      </c>
      <c r="E20" s="2" t="s">
        <v>32</v>
      </c>
      <c r="F20" s="17"/>
      <c r="H20" s="17"/>
      <c r="J20" s="17"/>
      <c r="K20" s="128" t="s">
        <v>161</v>
      </c>
      <c r="L20" s="17"/>
      <c r="M20" s="404"/>
      <c r="N20" s="405"/>
      <c r="O20" s="405"/>
      <c r="P20" s="405"/>
      <c r="Q20" s="405"/>
      <c r="R20" s="406"/>
      <c r="T20" s="223"/>
    </row>
    <row r="21" spans="2:28" ht="19.899999999999999" customHeight="1" x14ac:dyDescent="0.2">
      <c r="B21" s="17"/>
      <c r="D21" s="128"/>
      <c r="E21" s="128"/>
      <c r="F21" s="17"/>
      <c r="H21" s="17"/>
      <c r="J21" s="17"/>
      <c r="K21" s="128"/>
      <c r="L21" s="17"/>
      <c r="M21" s="407"/>
      <c r="N21" s="408"/>
      <c r="O21" s="408"/>
      <c r="P21" s="408"/>
      <c r="Q21" s="408"/>
      <c r="R21" s="409"/>
      <c r="T21" s="223"/>
    </row>
    <row r="22" spans="2:28" ht="19.899999999999999" customHeight="1" x14ac:dyDescent="0.2">
      <c r="B22" s="17"/>
      <c r="D22" s="128"/>
      <c r="E22" s="128"/>
      <c r="F22" s="17"/>
      <c r="H22" s="17"/>
      <c r="J22" s="17"/>
      <c r="K22" s="128"/>
      <c r="L22" s="17"/>
      <c r="M22" s="410"/>
      <c r="N22" s="411"/>
      <c r="O22" s="411"/>
      <c r="P22" s="411"/>
      <c r="Q22" s="411"/>
      <c r="R22" s="412"/>
      <c r="T22" s="223"/>
    </row>
    <row r="23" spans="2:28" ht="5.0999999999999996" customHeight="1" x14ac:dyDescent="0.2">
      <c r="B23" s="17"/>
      <c r="C23" s="17"/>
      <c r="D23" s="17"/>
      <c r="E23" s="17"/>
      <c r="F23" s="17"/>
      <c r="G23" s="17"/>
      <c r="H23" s="17"/>
      <c r="I23" s="17"/>
      <c r="J23" s="17"/>
      <c r="L23" s="17"/>
      <c r="M23" s="17"/>
      <c r="N23" s="17"/>
      <c r="O23" s="17"/>
      <c r="P23" s="17"/>
      <c r="T23" s="223"/>
    </row>
    <row r="24" spans="2:28" ht="19.899999999999999" customHeight="1" x14ac:dyDescent="0.2">
      <c r="B24" s="17"/>
      <c r="D24" s="128" t="s">
        <v>237</v>
      </c>
      <c r="E24" s="2" t="s">
        <v>32</v>
      </c>
      <c r="F24" s="17"/>
      <c r="H24" s="17"/>
      <c r="J24" s="17"/>
      <c r="K24" s="128" t="s">
        <v>161</v>
      </c>
      <c r="L24" s="17"/>
      <c r="M24" s="404"/>
      <c r="N24" s="405"/>
      <c r="O24" s="405"/>
      <c r="P24" s="405"/>
      <c r="Q24" s="405"/>
      <c r="R24" s="406"/>
      <c r="T24" s="223"/>
    </row>
    <row r="25" spans="2:28" ht="19.899999999999999" customHeight="1" x14ac:dyDescent="0.2">
      <c r="B25" s="17"/>
      <c r="D25" s="128"/>
      <c r="E25" s="128"/>
      <c r="F25" s="17"/>
      <c r="H25" s="17"/>
      <c r="J25" s="17"/>
      <c r="K25" s="128"/>
      <c r="L25" s="17"/>
      <c r="M25" s="407"/>
      <c r="N25" s="408"/>
      <c r="O25" s="408"/>
      <c r="P25" s="408"/>
      <c r="Q25" s="408"/>
      <c r="R25" s="409"/>
      <c r="T25" s="223"/>
    </row>
    <row r="26" spans="2:28" ht="19.899999999999999" customHeight="1" x14ac:dyDescent="0.2">
      <c r="B26" s="17"/>
      <c r="D26" s="128"/>
      <c r="E26" s="128"/>
      <c r="F26" s="17"/>
      <c r="H26" s="17"/>
      <c r="J26" s="17"/>
      <c r="K26" s="128"/>
      <c r="L26" s="17"/>
      <c r="M26" s="410"/>
      <c r="N26" s="411"/>
      <c r="O26" s="411"/>
      <c r="P26" s="411"/>
      <c r="Q26" s="411"/>
      <c r="R26" s="412"/>
      <c r="T26" s="223"/>
    </row>
    <row r="27" spans="2:28" ht="5.0999999999999996" customHeight="1" x14ac:dyDescent="0.2">
      <c r="B27" s="17"/>
      <c r="C27" s="17"/>
      <c r="D27" s="17"/>
      <c r="E27" s="17"/>
      <c r="F27" s="17"/>
      <c r="G27" s="17"/>
      <c r="H27" s="17"/>
      <c r="I27" s="17"/>
      <c r="J27" s="17"/>
      <c r="L27" s="17"/>
      <c r="M27" s="17"/>
      <c r="N27" s="17"/>
      <c r="O27" s="17"/>
      <c r="P27" s="17"/>
      <c r="T27" s="223"/>
    </row>
    <row r="28" spans="2:28" ht="19.899999999999999" customHeight="1" x14ac:dyDescent="0.2">
      <c r="B28" s="17"/>
      <c r="D28" s="128" t="s">
        <v>140</v>
      </c>
      <c r="E28" s="2" t="s">
        <v>32</v>
      </c>
      <c r="F28" s="17"/>
      <c r="H28" s="17"/>
      <c r="J28" s="17"/>
      <c r="K28" s="128" t="s">
        <v>162</v>
      </c>
      <c r="L28" s="17"/>
      <c r="M28" s="404"/>
      <c r="N28" s="405"/>
      <c r="O28" s="405"/>
      <c r="P28" s="405"/>
      <c r="Q28" s="405"/>
      <c r="R28" s="406"/>
      <c r="T28" s="223"/>
    </row>
    <row r="29" spans="2:28" ht="19.899999999999999" customHeight="1" x14ac:dyDescent="0.2">
      <c r="B29" s="17"/>
      <c r="D29" s="128"/>
      <c r="E29" s="128"/>
      <c r="F29" s="17"/>
      <c r="H29" s="17"/>
      <c r="J29" s="17"/>
      <c r="K29" s="128" t="s">
        <v>146</v>
      </c>
      <c r="L29" s="17"/>
      <c r="M29" s="407"/>
      <c r="N29" s="408"/>
      <c r="O29" s="408"/>
      <c r="P29" s="408"/>
      <c r="Q29" s="408"/>
      <c r="R29" s="409"/>
      <c r="T29" s="223"/>
    </row>
    <row r="30" spans="2:28" ht="19.899999999999999" customHeight="1" x14ac:dyDescent="0.2">
      <c r="B30" s="17"/>
      <c r="C30" s="17"/>
      <c r="D30" s="17"/>
      <c r="E30" s="17"/>
      <c r="F30" s="17"/>
      <c r="G30" s="17"/>
      <c r="H30" s="17"/>
      <c r="I30" s="17"/>
      <c r="J30" s="17"/>
      <c r="L30" s="17"/>
      <c r="M30" s="410"/>
      <c r="N30" s="411"/>
      <c r="O30" s="411"/>
      <c r="P30" s="411"/>
      <c r="Q30" s="411"/>
      <c r="R30" s="412"/>
      <c r="T30" s="223"/>
    </row>
    <row r="31" spans="2:28" ht="4.9000000000000004" customHeight="1" x14ac:dyDescent="0.2">
      <c r="B31" s="17"/>
      <c r="C31" s="17"/>
      <c r="D31" s="17"/>
      <c r="E31" s="17"/>
      <c r="F31" s="17"/>
      <c r="G31" s="17"/>
      <c r="H31" s="17"/>
      <c r="I31" s="17"/>
      <c r="J31" s="17"/>
      <c r="K31" s="236"/>
      <c r="L31" s="17"/>
      <c r="N31" s="17"/>
      <c r="O31" s="17"/>
      <c r="P31" s="17"/>
      <c r="T31" s="223"/>
    </row>
    <row r="32" spans="2:28" ht="19.899999999999999" customHeight="1" x14ac:dyDescent="0.2">
      <c r="B32" s="17"/>
      <c r="C32" s="17"/>
      <c r="D32" s="128" t="s">
        <v>141</v>
      </c>
      <c r="E32" s="2" t="s">
        <v>32</v>
      </c>
      <c r="F32" s="17"/>
      <c r="H32" s="17"/>
      <c r="J32" s="17"/>
      <c r="K32" s="128" t="s">
        <v>163</v>
      </c>
      <c r="L32" s="17"/>
      <c r="M32" s="404"/>
      <c r="N32" s="405"/>
      <c r="O32" s="405"/>
      <c r="P32" s="405"/>
      <c r="Q32" s="405"/>
      <c r="R32" s="406"/>
      <c r="T32" s="223"/>
    </row>
    <row r="33" spans="2:28" ht="19.899999999999999" customHeight="1" x14ac:dyDescent="0.2">
      <c r="B33" s="17"/>
      <c r="C33" s="17"/>
      <c r="D33" s="128"/>
      <c r="E33" s="128"/>
      <c r="F33" s="17"/>
      <c r="H33" s="17"/>
      <c r="J33" s="17"/>
      <c r="K33" s="128"/>
      <c r="L33" s="17"/>
      <c r="M33" s="407"/>
      <c r="N33" s="408"/>
      <c r="O33" s="408"/>
      <c r="P33" s="408"/>
      <c r="Q33" s="408"/>
      <c r="R33" s="409"/>
      <c r="T33" s="223"/>
    </row>
    <row r="34" spans="2:28" ht="19.899999999999999" customHeight="1" x14ac:dyDescent="0.2">
      <c r="B34" s="17"/>
      <c r="C34" s="17"/>
      <c r="D34" s="128"/>
      <c r="E34" s="128"/>
      <c r="F34" s="128"/>
      <c r="H34" s="17"/>
      <c r="J34" s="17"/>
      <c r="K34" s="128"/>
      <c r="L34" s="17"/>
      <c r="M34" s="410"/>
      <c r="N34" s="411"/>
      <c r="O34" s="411"/>
      <c r="P34" s="411"/>
      <c r="Q34" s="411"/>
      <c r="R34" s="412"/>
      <c r="T34" s="223"/>
    </row>
    <row r="35" spans="2:28" ht="4.9000000000000004" customHeight="1" x14ac:dyDescent="0.2">
      <c r="B35" s="22"/>
      <c r="C35" s="22"/>
      <c r="D35" s="22"/>
      <c r="E35" s="22"/>
      <c r="F35" s="22"/>
      <c r="G35" s="22"/>
      <c r="H35" s="22"/>
      <c r="I35" s="22"/>
      <c r="J35" s="22"/>
      <c r="K35" s="22"/>
      <c r="L35" s="22"/>
      <c r="M35" s="22"/>
      <c r="N35" s="22"/>
      <c r="O35" s="22"/>
      <c r="P35" s="22"/>
      <c r="Q35" s="136"/>
      <c r="R35" s="136"/>
      <c r="T35" s="223"/>
    </row>
    <row r="36" spans="2:28" ht="4.9000000000000004" customHeight="1" x14ac:dyDescent="0.2">
      <c r="B36" s="17"/>
      <c r="C36" s="17"/>
      <c r="D36" s="17"/>
      <c r="E36" s="17"/>
      <c r="F36" s="17"/>
      <c r="G36" s="17"/>
      <c r="H36" s="17"/>
      <c r="I36" s="17"/>
      <c r="J36" s="17"/>
      <c r="K36" s="17"/>
      <c r="L36" s="17"/>
      <c r="M36" s="17"/>
      <c r="N36" s="17"/>
      <c r="O36" s="17"/>
      <c r="P36" s="17"/>
      <c r="T36" s="223"/>
    </row>
    <row r="37" spans="2:28" ht="20.100000000000001" customHeight="1" x14ac:dyDescent="0.2">
      <c r="B37" s="225" t="s">
        <v>59</v>
      </c>
      <c r="D37" s="128" t="s">
        <v>159</v>
      </c>
      <c r="E37" s="423" t="s">
        <v>217</v>
      </c>
      <c r="F37" s="423"/>
      <c r="G37" s="423"/>
      <c r="H37" s="423"/>
      <c r="I37" s="423"/>
      <c r="J37" s="423"/>
      <c r="L37" s="15" t="s">
        <v>328</v>
      </c>
      <c r="M37" s="59"/>
      <c r="P37" s="226" t="s">
        <v>143</v>
      </c>
      <c r="Q37" s="227"/>
      <c r="R37" s="226" t="s">
        <v>236</v>
      </c>
      <c r="T37" s="223"/>
    </row>
    <row r="38" spans="2:28" ht="4.9000000000000004" customHeight="1" x14ac:dyDescent="0.2">
      <c r="B38" s="224"/>
      <c r="T38" s="223"/>
      <c r="V38" s="152"/>
      <c r="W38" s="152"/>
      <c r="X38" s="152"/>
      <c r="Y38" s="152"/>
      <c r="Z38" s="152"/>
      <c r="AA38" s="152"/>
      <c r="AB38" s="152"/>
    </row>
    <row r="39" spans="2:28" ht="19.899999999999999" customHeight="1" x14ac:dyDescent="0.2">
      <c r="B39" s="413"/>
      <c r="C39" s="414"/>
      <c r="D39" s="414"/>
      <c r="E39" s="414"/>
      <c r="F39" s="414"/>
      <c r="G39" s="414"/>
      <c r="H39" s="414"/>
      <c r="I39" s="414"/>
      <c r="J39" s="414"/>
      <c r="K39" s="414"/>
      <c r="L39" s="414"/>
      <c r="M39" s="415"/>
      <c r="O39" s="227" t="s">
        <v>84</v>
      </c>
      <c r="P39" s="54"/>
      <c r="Q39" s="228"/>
      <c r="R39" s="4"/>
      <c r="S39" s="127"/>
      <c r="T39" s="223"/>
      <c r="V39" s="152"/>
      <c r="X39" s="9" t="s">
        <v>118</v>
      </c>
      <c r="AB39" s="152"/>
    </row>
    <row r="40" spans="2:28" ht="20.100000000000001" customHeight="1" x14ac:dyDescent="0.2">
      <c r="B40" s="416"/>
      <c r="C40" s="417"/>
      <c r="D40" s="417"/>
      <c r="E40" s="417"/>
      <c r="F40" s="417"/>
      <c r="G40" s="417"/>
      <c r="H40" s="417"/>
      <c r="I40" s="417"/>
      <c r="J40" s="417"/>
      <c r="K40" s="417"/>
      <c r="L40" s="417"/>
      <c r="M40" s="418"/>
      <c r="O40" s="227" t="s">
        <v>85</v>
      </c>
      <c r="P40" s="54"/>
      <c r="Q40" s="228"/>
      <c r="R40" s="4"/>
      <c r="T40" s="223"/>
      <c r="V40" s="152"/>
      <c r="X40" s="428" t="str">
        <f>E37</f>
        <v>please select</v>
      </c>
      <c r="Y40" s="429"/>
      <c r="Z40" s="430"/>
      <c r="AB40" s="152"/>
    </row>
    <row r="41" spans="2:28" ht="20.100000000000001" customHeight="1" x14ac:dyDescent="0.2">
      <c r="B41" s="416"/>
      <c r="C41" s="417"/>
      <c r="D41" s="417"/>
      <c r="E41" s="417"/>
      <c r="F41" s="417"/>
      <c r="G41" s="417"/>
      <c r="H41" s="417"/>
      <c r="I41" s="417"/>
      <c r="J41" s="417"/>
      <c r="K41" s="417"/>
      <c r="L41" s="417"/>
      <c r="M41" s="418"/>
      <c r="O41" s="227" t="s">
        <v>86</v>
      </c>
      <c r="P41" s="54"/>
      <c r="Q41" s="228"/>
      <c r="R41" s="4"/>
      <c r="T41" s="223"/>
      <c r="V41" s="152"/>
      <c r="Y41" s="130" t="s">
        <v>299</v>
      </c>
      <c r="Z41" s="229">
        <f>M37</f>
        <v>0</v>
      </c>
      <c r="AB41" s="152"/>
    </row>
    <row r="42" spans="2:28" ht="20.100000000000001" customHeight="1" x14ac:dyDescent="0.2">
      <c r="B42" s="416"/>
      <c r="C42" s="417"/>
      <c r="D42" s="417"/>
      <c r="E42" s="417"/>
      <c r="F42" s="417"/>
      <c r="G42" s="417"/>
      <c r="H42" s="417"/>
      <c r="I42" s="417"/>
      <c r="J42" s="417"/>
      <c r="K42" s="417"/>
      <c r="L42" s="417"/>
      <c r="M42" s="418"/>
      <c r="O42" s="227" t="s">
        <v>87</v>
      </c>
      <c r="P42" s="54"/>
      <c r="Q42" s="228"/>
      <c r="R42" s="4"/>
      <c r="T42" s="223"/>
      <c r="V42" s="152"/>
      <c r="Y42" s="130" t="s">
        <v>164</v>
      </c>
      <c r="Z42" s="230" t="str">
        <f>E50</f>
        <v>please choose</v>
      </c>
      <c r="AB42" s="152"/>
    </row>
    <row r="43" spans="2:28" ht="20.100000000000001" customHeight="1" x14ac:dyDescent="0.2">
      <c r="B43" s="416"/>
      <c r="C43" s="417"/>
      <c r="D43" s="417"/>
      <c r="E43" s="417"/>
      <c r="F43" s="417"/>
      <c r="G43" s="417"/>
      <c r="H43" s="417"/>
      <c r="I43" s="417"/>
      <c r="J43" s="417"/>
      <c r="K43" s="417"/>
      <c r="L43" s="417"/>
      <c r="M43" s="418"/>
      <c r="O43" s="227" t="s">
        <v>88</v>
      </c>
      <c r="P43" s="54"/>
      <c r="Q43" s="228"/>
      <c r="R43" s="4"/>
      <c r="T43" s="223"/>
      <c r="V43" s="152"/>
      <c r="Y43" s="130" t="s">
        <v>238</v>
      </c>
      <c r="Z43" s="230" t="str">
        <f>E54</f>
        <v>please choose</v>
      </c>
      <c r="AB43" s="152"/>
    </row>
    <row r="44" spans="2:28" ht="20.100000000000001" customHeight="1" x14ac:dyDescent="0.25">
      <c r="B44" s="416"/>
      <c r="C44" s="417"/>
      <c r="D44" s="417"/>
      <c r="E44" s="417"/>
      <c r="F44" s="417"/>
      <c r="G44" s="417"/>
      <c r="H44" s="417"/>
      <c r="I44" s="417"/>
      <c r="J44" s="417"/>
      <c r="K44" s="417"/>
      <c r="L44" s="417"/>
      <c r="M44" s="418"/>
      <c r="N44" s="227"/>
      <c r="O44" s="227"/>
      <c r="P44" s="226" t="s">
        <v>155</v>
      </c>
      <c r="Q44" s="226"/>
      <c r="R44" s="226" t="s">
        <v>156</v>
      </c>
      <c r="S44" s="227"/>
      <c r="T44" s="223"/>
      <c r="V44" s="152"/>
      <c r="Y44" s="231" t="s">
        <v>154</v>
      </c>
      <c r="Z44" s="231" t="s">
        <v>156</v>
      </c>
      <c r="AB44" s="152"/>
    </row>
    <row r="45" spans="2:28" ht="20.100000000000001" customHeight="1" x14ac:dyDescent="0.2">
      <c r="B45" s="419"/>
      <c r="C45" s="420"/>
      <c r="D45" s="420"/>
      <c r="E45" s="420"/>
      <c r="F45" s="420"/>
      <c r="G45" s="420"/>
      <c r="H45" s="420"/>
      <c r="I45" s="420"/>
      <c r="J45" s="420"/>
      <c r="K45" s="420"/>
      <c r="L45" s="420"/>
      <c r="M45" s="421"/>
      <c r="P45" s="4"/>
      <c r="R45" s="232">
        <f>IFERROR(AVERAGE(R39:R43),0)</f>
        <v>0</v>
      </c>
      <c r="T45" s="223"/>
      <c r="V45" s="152"/>
      <c r="X45" s="179" t="s">
        <v>157</v>
      </c>
      <c r="Y45" s="141">
        <f>'Pg 1'!K81</f>
        <v>0</v>
      </c>
      <c r="Z45" s="141">
        <f>'Pg 1'!K83</f>
        <v>0</v>
      </c>
      <c r="AB45" s="152"/>
    </row>
    <row r="46" spans="2:28" ht="5.0999999999999996" customHeight="1" x14ac:dyDescent="0.2">
      <c r="B46" s="17"/>
      <c r="C46" s="17"/>
      <c r="D46" s="17"/>
      <c r="E46" s="17"/>
      <c r="F46" s="17"/>
      <c r="G46" s="17"/>
      <c r="H46" s="17"/>
      <c r="I46" s="17"/>
      <c r="J46" s="17"/>
      <c r="L46" s="17"/>
      <c r="M46" s="17"/>
      <c r="N46" s="17"/>
      <c r="O46" s="17"/>
      <c r="P46" s="17"/>
      <c r="T46" s="223"/>
      <c r="V46" s="152"/>
      <c r="AB46" s="152"/>
    </row>
    <row r="47" spans="2:28" ht="20.100000000000001" customHeight="1" x14ac:dyDescent="0.2">
      <c r="B47" s="17"/>
      <c r="C47" s="17"/>
      <c r="D47" s="17"/>
      <c r="E47" s="17"/>
      <c r="F47" s="17"/>
      <c r="G47" s="17"/>
      <c r="H47" s="17"/>
      <c r="I47" s="17"/>
      <c r="J47" s="17"/>
      <c r="L47" s="17"/>
      <c r="M47" s="431" t="s">
        <v>165</v>
      </c>
      <c r="N47" s="431"/>
      <c r="O47" s="233"/>
      <c r="P47" s="233" t="s">
        <v>166</v>
      </c>
      <c r="Q47" s="233"/>
      <c r="R47" s="233" t="s">
        <v>167</v>
      </c>
      <c r="T47" s="223"/>
      <c r="V47" s="152"/>
      <c r="X47" s="179" t="s">
        <v>158</v>
      </c>
      <c r="Y47" s="141">
        <f>P45</f>
        <v>0</v>
      </c>
      <c r="Z47" s="141">
        <f>R45</f>
        <v>0</v>
      </c>
      <c r="AB47" s="152"/>
    </row>
    <row r="48" spans="2:28" ht="20.100000000000001" customHeight="1" x14ac:dyDescent="0.2">
      <c r="B48" s="17"/>
      <c r="C48" s="17"/>
      <c r="D48" s="17"/>
      <c r="E48" s="17"/>
      <c r="F48" s="17"/>
      <c r="G48" s="17"/>
      <c r="H48" s="17"/>
      <c r="I48" s="17"/>
      <c r="J48" s="17"/>
      <c r="K48" s="128" t="s">
        <v>169</v>
      </c>
      <c r="L48" s="17"/>
      <c r="M48" s="422">
        <v>0</v>
      </c>
      <c r="N48" s="422"/>
      <c r="O48" s="234"/>
      <c r="P48" s="7">
        <v>0</v>
      </c>
      <c r="Q48" s="235"/>
      <c r="R48" s="7">
        <v>0</v>
      </c>
      <c r="T48" s="223"/>
      <c r="V48" s="152"/>
      <c r="Y48" s="9">
        <f>IFERROR(Y45/Y47,0)</f>
        <v>0</v>
      </c>
      <c r="Z48" s="9">
        <f>IFERROR(Z45/Z47,0)</f>
        <v>0</v>
      </c>
      <c r="AB48" s="152"/>
    </row>
    <row r="49" spans="2:28" ht="5.0999999999999996" customHeight="1" x14ac:dyDescent="0.2">
      <c r="B49" s="17"/>
      <c r="C49" s="17"/>
      <c r="D49" s="17"/>
      <c r="E49" s="17"/>
      <c r="F49" s="17"/>
      <c r="G49" s="17"/>
      <c r="H49" s="17"/>
      <c r="I49" s="17"/>
      <c r="J49" s="17"/>
      <c r="L49" s="17"/>
      <c r="M49" s="17"/>
      <c r="N49" s="17"/>
      <c r="O49" s="17"/>
      <c r="P49" s="17"/>
      <c r="T49" s="223"/>
      <c r="V49" s="152"/>
      <c r="W49" s="152"/>
      <c r="X49" s="152"/>
      <c r="Y49" s="152"/>
      <c r="Z49" s="152"/>
      <c r="AA49" s="152"/>
      <c r="AB49" s="152"/>
    </row>
    <row r="50" spans="2:28" ht="19.899999999999999" customHeight="1" x14ac:dyDescent="0.2">
      <c r="B50" s="17"/>
      <c r="D50" s="128" t="s">
        <v>428</v>
      </c>
      <c r="E50" s="2" t="s">
        <v>32</v>
      </c>
      <c r="F50" s="17"/>
      <c r="H50" s="17"/>
      <c r="J50" s="17"/>
      <c r="K50" s="128" t="s">
        <v>161</v>
      </c>
      <c r="L50" s="17"/>
      <c r="M50" s="404"/>
      <c r="N50" s="405"/>
      <c r="O50" s="405"/>
      <c r="P50" s="405"/>
      <c r="Q50" s="405"/>
      <c r="R50" s="406"/>
      <c r="T50" s="223"/>
    </row>
    <row r="51" spans="2:28" ht="19.899999999999999" customHeight="1" x14ac:dyDescent="0.2">
      <c r="B51" s="17"/>
      <c r="D51" s="128"/>
      <c r="E51" s="128"/>
      <c r="F51" s="17"/>
      <c r="H51" s="17"/>
      <c r="J51" s="17"/>
      <c r="K51" s="128"/>
      <c r="L51" s="17"/>
      <c r="M51" s="407"/>
      <c r="N51" s="408"/>
      <c r="O51" s="408"/>
      <c r="P51" s="408"/>
      <c r="Q51" s="408"/>
      <c r="R51" s="409"/>
      <c r="T51" s="223"/>
    </row>
    <row r="52" spans="2:28" ht="19.899999999999999" customHeight="1" x14ac:dyDescent="0.2">
      <c r="B52" s="17"/>
      <c r="D52" s="128"/>
      <c r="E52" s="128"/>
      <c r="F52" s="17"/>
      <c r="H52" s="17"/>
      <c r="J52" s="17"/>
      <c r="K52" s="128"/>
      <c r="L52" s="17"/>
      <c r="M52" s="410"/>
      <c r="N52" s="411"/>
      <c r="O52" s="411"/>
      <c r="P52" s="411"/>
      <c r="Q52" s="411"/>
      <c r="R52" s="412"/>
      <c r="T52" s="223"/>
    </row>
    <row r="53" spans="2:28" ht="5.0999999999999996" customHeight="1" x14ac:dyDescent="0.2">
      <c r="B53" s="17"/>
      <c r="C53" s="17"/>
      <c r="D53" s="17"/>
      <c r="E53" s="17"/>
      <c r="F53" s="17"/>
      <c r="G53" s="17"/>
      <c r="H53" s="17"/>
      <c r="I53" s="17"/>
      <c r="J53" s="17"/>
      <c r="L53" s="17"/>
      <c r="M53" s="17"/>
      <c r="N53" s="17"/>
      <c r="O53" s="17"/>
      <c r="P53" s="17"/>
      <c r="T53" s="223"/>
    </row>
    <row r="54" spans="2:28" ht="19.899999999999999" customHeight="1" x14ac:dyDescent="0.2">
      <c r="B54" s="17"/>
      <c r="D54" s="128" t="s">
        <v>237</v>
      </c>
      <c r="E54" s="2" t="s">
        <v>32</v>
      </c>
      <c r="F54" s="17"/>
      <c r="H54" s="17"/>
      <c r="J54" s="17"/>
      <c r="K54" s="128" t="s">
        <v>161</v>
      </c>
      <c r="L54" s="17"/>
      <c r="M54" s="404"/>
      <c r="N54" s="405"/>
      <c r="O54" s="405"/>
      <c r="P54" s="405"/>
      <c r="Q54" s="405"/>
      <c r="R54" s="406"/>
      <c r="T54" s="223"/>
    </row>
    <row r="55" spans="2:28" ht="19.899999999999999" customHeight="1" x14ac:dyDescent="0.2">
      <c r="B55" s="17"/>
      <c r="D55" s="128"/>
      <c r="E55" s="128"/>
      <c r="F55" s="17"/>
      <c r="H55" s="17"/>
      <c r="J55" s="17"/>
      <c r="K55" s="128"/>
      <c r="L55" s="17"/>
      <c r="M55" s="407"/>
      <c r="N55" s="408"/>
      <c r="O55" s="408"/>
      <c r="P55" s="408"/>
      <c r="Q55" s="408"/>
      <c r="R55" s="409"/>
      <c r="T55" s="223"/>
      <c r="Y55" s="235"/>
      <c r="Z55" s="235"/>
    </row>
    <row r="56" spans="2:28" ht="19.899999999999999" customHeight="1" x14ac:dyDescent="0.2">
      <c r="B56" s="17"/>
      <c r="D56" s="128"/>
      <c r="E56" s="128"/>
      <c r="F56" s="17"/>
      <c r="H56" s="17"/>
      <c r="J56" s="17"/>
      <c r="K56" s="128"/>
      <c r="L56" s="17"/>
      <c r="M56" s="410"/>
      <c r="N56" s="411"/>
      <c r="O56" s="411"/>
      <c r="P56" s="411"/>
      <c r="Q56" s="411"/>
      <c r="R56" s="412"/>
      <c r="T56" s="223"/>
    </row>
    <row r="57" spans="2:28" ht="5.0999999999999996" customHeight="1" x14ac:dyDescent="0.2">
      <c r="B57" s="17"/>
      <c r="C57" s="17"/>
      <c r="D57" s="17"/>
      <c r="E57" s="17"/>
      <c r="F57" s="17"/>
      <c r="G57" s="17"/>
      <c r="H57" s="17"/>
      <c r="I57" s="17"/>
      <c r="J57" s="17"/>
      <c r="L57" s="17"/>
      <c r="M57" s="17"/>
      <c r="N57" s="17"/>
      <c r="O57" s="17"/>
      <c r="P57" s="17"/>
      <c r="T57" s="223"/>
    </row>
    <row r="58" spans="2:28" ht="19.899999999999999" customHeight="1" x14ac:dyDescent="0.2">
      <c r="B58" s="17"/>
      <c r="D58" s="128" t="s">
        <v>140</v>
      </c>
      <c r="E58" s="2" t="s">
        <v>32</v>
      </c>
      <c r="F58" s="17"/>
      <c r="H58" s="17"/>
      <c r="J58" s="17"/>
      <c r="K58" s="128" t="s">
        <v>147</v>
      </c>
      <c r="L58" s="17"/>
      <c r="M58" s="404"/>
      <c r="N58" s="405"/>
      <c r="O58" s="405"/>
      <c r="P58" s="405"/>
      <c r="Q58" s="405"/>
      <c r="R58" s="406"/>
      <c r="T58" s="223"/>
    </row>
    <row r="59" spans="2:28" ht="19.899999999999999" customHeight="1" x14ac:dyDescent="0.2">
      <c r="B59" s="17"/>
      <c r="D59" s="128"/>
      <c r="E59" s="128"/>
      <c r="F59" s="17"/>
      <c r="H59" s="17"/>
      <c r="J59" s="17"/>
      <c r="K59" s="128" t="s">
        <v>148</v>
      </c>
      <c r="L59" s="17"/>
      <c r="M59" s="407"/>
      <c r="N59" s="408"/>
      <c r="O59" s="408"/>
      <c r="P59" s="408"/>
      <c r="Q59" s="408"/>
      <c r="R59" s="409"/>
      <c r="T59" s="223"/>
    </row>
    <row r="60" spans="2:28" ht="19.899999999999999" customHeight="1" x14ac:dyDescent="0.2">
      <c r="B60" s="17"/>
      <c r="C60" s="17"/>
      <c r="D60" s="17"/>
      <c r="E60" s="17"/>
      <c r="F60" s="17"/>
      <c r="G60" s="17"/>
      <c r="H60" s="17"/>
      <c r="I60" s="17"/>
      <c r="J60" s="17"/>
      <c r="L60" s="17"/>
      <c r="M60" s="410"/>
      <c r="N60" s="411"/>
      <c r="O60" s="411"/>
      <c r="P60" s="411"/>
      <c r="Q60" s="411"/>
      <c r="R60" s="412"/>
      <c r="T60" s="223"/>
    </row>
    <row r="61" spans="2:28" ht="4.9000000000000004" customHeight="1" x14ac:dyDescent="0.2">
      <c r="B61" s="17"/>
      <c r="C61" s="17"/>
      <c r="D61" s="17"/>
      <c r="E61" s="17"/>
      <c r="F61" s="17"/>
      <c r="G61" s="17"/>
      <c r="H61" s="17"/>
      <c r="I61" s="17"/>
      <c r="J61" s="17"/>
      <c r="K61" s="236"/>
      <c r="L61" s="17"/>
      <c r="N61" s="17"/>
      <c r="O61" s="17"/>
      <c r="P61" s="17"/>
      <c r="T61" s="223"/>
    </row>
    <row r="62" spans="2:28" ht="19.899999999999999" customHeight="1" x14ac:dyDescent="0.2">
      <c r="B62" s="17"/>
      <c r="C62" s="17"/>
      <c r="D62" s="128" t="s">
        <v>141</v>
      </c>
      <c r="E62" s="2" t="s">
        <v>32</v>
      </c>
      <c r="F62" s="17"/>
      <c r="H62" s="17"/>
      <c r="J62" s="17"/>
      <c r="K62" s="128" t="s">
        <v>149</v>
      </c>
      <c r="L62" s="17"/>
      <c r="M62" s="404"/>
      <c r="N62" s="405"/>
      <c r="O62" s="405"/>
      <c r="P62" s="405"/>
      <c r="Q62" s="405"/>
      <c r="R62" s="406"/>
      <c r="T62" s="223"/>
    </row>
    <row r="63" spans="2:28" ht="19.899999999999999" customHeight="1" x14ac:dyDescent="0.2">
      <c r="B63" s="17"/>
      <c r="C63" s="17"/>
      <c r="D63" s="128"/>
      <c r="E63" s="128"/>
      <c r="F63" s="128"/>
      <c r="H63" s="17"/>
      <c r="J63" s="17"/>
      <c r="K63" s="128"/>
      <c r="L63" s="17"/>
      <c r="M63" s="407"/>
      <c r="N63" s="408"/>
      <c r="O63" s="408"/>
      <c r="P63" s="408"/>
      <c r="Q63" s="408"/>
      <c r="R63" s="409"/>
      <c r="T63" s="223"/>
    </row>
    <row r="64" spans="2:28" ht="19.899999999999999" customHeight="1" x14ac:dyDescent="0.2">
      <c r="B64" s="17"/>
      <c r="C64" s="17"/>
      <c r="D64" s="128"/>
      <c r="E64" s="128"/>
      <c r="F64" s="128"/>
      <c r="H64" s="17"/>
      <c r="J64" s="17"/>
      <c r="K64" s="128"/>
      <c r="L64" s="17"/>
      <c r="M64" s="410"/>
      <c r="N64" s="411"/>
      <c r="O64" s="411"/>
      <c r="P64" s="411"/>
      <c r="Q64" s="411"/>
      <c r="R64" s="412"/>
      <c r="T64" s="223"/>
    </row>
    <row r="65" spans="2:28" ht="5.0999999999999996" customHeight="1" x14ac:dyDescent="0.2">
      <c r="B65" s="17"/>
      <c r="C65" s="17"/>
      <c r="D65" s="17"/>
      <c r="E65" s="17"/>
      <c r="F65" s="17"/>
      <c r="G65" s="17"/>
      <c r="H65" s="17"/>
      <c r="I65" s="17"/>
      <c r="J65" s="17"/>
      <c r="K65" s="17"/>
      <c r="L65" s="17"/>
      <c r="M65" s="17"/>
      <c r="N65" s="17"/>
      <c r="O65" s="17"/>
      <c r="P65" s="17"/>
      <c r="T65" s="223"/>
    </row>
    <row r="66" spans="2:28" ht="20.100000000000001" customHeight="1" x14ac:dyDescent="0.2">
      <c r="B66" s="343" t="s">
        <v>62</v>
      </c>
      <c r="C66" s="343"/>
      <c r="D66" s="343"/>
      <c r="E66" s="343"/>
      <c r="F66" s="343"/>
      <c r="G66" s="343"/>
      <c r="H66" s="343"/>
      <c r="I66" s="343"/>
      <c r="J66" s="343"/>
      <c r="K66" s="343"/>
      <c r="L66" s="343"/>
      <c r="M66" s="343"/>
      <c r="N66" s="343"/>
      <c r="O66" s="343"/>
      <c r="P66" s="343"/>
      <c r="Q66" s="343"/>
      <c r="R66" s="343"/>
      <c r="T66" s="223"/>
    </row>
    <row r="67" spans="2:28" ht="5.0999999999999996" customHeight="1" x14ac:dyDescent="0.2">
      <c r="T67" s="223"/>
    </row>
    <row r="68" spans="2:28" ht="20.100000000000001" customHeight="1" x14ac:dyDescent="0.2">
      <c r="B68" s="18" t="s">
        <v>12</v>
      </c>
      <c r="C68" s="17"/>
      <c r="D68" s="17"/>
      <c r="E68" s="17"/>
      <c r="F68" s="17"/>
      <c r="G68" s="17"/>
      <c r="H68" s="17"/>
      <c r="I68" s="17"/>
      <c r="J68" s="17"/>
      <c r="K68" s="17"/>
      <c r="L68" s="17"/>
      <c r="M68" s="344" t="s">
        <v>32</v>
      </c>
      <c r="N68" s="345"/>
      <c r="T68" s="223"/>
    </row>
    <row r="69" spans="2:28" ht="5.0999999999999996" customHeight="1" x14ac:dyDescent="0.2">
      <c r="B69" s="18"/>
      <c r="C69" s="17"/>
      <c r="D69" s="17"/>
      <c r="E69" s="17"/>
      <c r="F69" s="17"/>
      <c r="G69" s="17"/>
      <c r="H69" s="17"/>
      <c r="I69" s="17"/>
      <c r="J69" s="17"/>
      <c r="K69" s="17"/>
      <c r="L69" s="17"/>
      <c r="T69" s="223"/>
    </row>
    <row r="70" spans="2:28" ht="20.100000000000001" customHeight="1" x14ac:dyDescent="0.2">
      <c r="B70" s="18" t="s">
        <v>82</v>
      </c>
      <c r="C70" s="17"/>
      <c r="D70" s="17"/>
      <c r="E70" s="17"/>
      <c r="F70" s="17"/>
      <c r="G70" s="17"/>
      <c r="H70" s="17"/>
      <c r="I70" s="17"/>
      <c r="J70" s="17"/>
      <c r="K70" s="17"/>
      <c r="L70" s="17"/>
      <c r="M70" s="344" t="s">
        <v>32</v>
      </c>
      <c r="N70" s="345"/>
      <c r="Q70" s="130" t="s">
        <v>61</v>
      </c>
      <c r="R70" s="6"/>
      <c r="T70" s="223"/>
    </row>
    <row r="71" spans="2:28" ht="5.0999999999999996" customHeight="1" x14ac:dyDescent="0.2">
      <c r="B71" s="18"/>
      <c r="T71" s="223"/>
    </row>
    <row r="72" spans="2:28" ht="20.100000000000001" customHeight="1" x14ac:dyDescent="0.2">
      <c r="B72" s="343" t="s">
        <v>50</v>
      </c>
      <c r="C72" s="343"/>
      <c r="D72" s="343"/>
      <c r="E72" s="343"/>
      <c r="F72" s="343"/>
      <c r="G72" s="343"/>
      <c r="H72" s="343"/>
      <c r="I72" s="343"/>
      <c r="J72" s="343"/>
      <c r="K72" s="343"/>
      <c r="L72" s="343"/>
      <c r="M72" s="343"/>
      <c r="N72" s="343"/>
      <c r="O72" s="343"/>
      <c r="P72" s="343"/>
      <c r="Q72" s="343"/>
      <c r="R72" s="343"/>
      <c r="T72" s="223"/>
    </row>
    <row r="73" spans="2:28" ht="5.0999999999999996" customHeight="1" x14ac:dyDescent="0.2">
      <c r="B73" s="17"/>
      <c r="C73" s="17"/>
      <c r="D73" s="17"/>
      <c r="E73" s="17"/>
      <c r="F73" s="17"/>
      <c r="G73" s="17"/>
      <c r="H73" s="17"/>
      <c r="I73" s="17"/>
      <c r="J73" s="17"/>
      <c r="K73" s="17"/>
      <c r="L73" s="17"/>
      <c r="T73" s="223"/>
      <c r="V73" s="152"/>
      <c r="W73" s="152"/>
      <c r="X73" s="152"/>
      <c r="Y73" s="152"/>
      <c r="Z73" s="152"/>
      <c r="AA73" s="152"/>
      <c r="AB73" s="152"/>
    </row>
    <row r="74" spans="2:28" ht="20.100000000000001" customHeight="1" x14ac:dyDescent="0.2">
      <c r="C74" s="224"/>
      <c r="E74" s="237" t="s">
        <v>117</v>
      </c>
      <c r="H74" s="19"/>
      <c r="J74" s="19"/>
      <c r="K74" s="238"/>
      <c r="L74" s="19"/>
      <c r="M74" s="400" t="s">
        <v>118</v>
      </c>
      <c r="N74" s="400"/>
      <c r="O74" s="224"/>
      <c r="P74" s="238"/>
      <c r="T74" s="223"/>
      <c r="V74" s="152"/>
      <c r="X74" s="9" t="s">
        <v>300</v>
      </c>
      <c r="AB74" s="152"/>
    </row>
    <row r="75" spans="2:28" ht="20.100000000000001" customHeight="1" x14ac:dyDescent="0.2">
      <c r="C75" s="224"/>
      <c r="D75" s="128" t="s">
        <v>344</v>
      </c>
      <c r="E75" s="3">
        <v>190</v>
      </c>
      <c r="F75" s="128"/>
      <c r="H75" s="156"/>
      <c r="J75" s="156"/>
      <c r="K75" s="239"/>
      <c r="L75" s="156"/>
      <c r="M75" s="366">
        <v>190</v>
      </c>
      <c r="N75" s="367"/>
      <c r="O75" s="224"/>
      <c r="T75" s="223"/>
      <c r="V75" s="152"/>
      <c r="X75" s="130" t="s">
        <v>165</v>
      </c>
      <c r="Y75" s="130" t="s">
        <v>166</v>
      </c>
      <c r="Z75" s="130" t="s">
        <v>167</v>
      </c>
      <c r="AB75" s="152"/>
    </row>
    <row r="76" spans="2:28" ht="20.100000000000001" customHeight="1" x14ac:dyDescent="0.3">
      <c r="C76" s="224"/>
      <c r="E76" s="240" t="s">
        <v>342</v>
      </c>
      <c r="F76" s="241"/>
      <c r="G76" s="385" t="s">
        <v>343</v>
      </c>
      <c r="H76" s="385"/>
      <c r="I76" s="385"/>
      <c r="J76" s="242"/>
      <c r="K76" s="243"/>
      <c r="L76" s="242"/>
      <c r="M76" s="395" t="s">
        <v>342</v>
      </c>
      <c r="N76" s="395"/>
      <c r="O76" s="244"/>
      <c r="P76" s="240" t="s">
        <v>343</v>
      </c>
      <c r="Q76" s="171"/>
      <c r="R76" s="240" t="s">
        <v>349</v>
      </c>
      <c r="T76" s="223"/>
      <c r="V76" s="152"/>
      <c r="X76" s="245">
        <v>72</v>
      </c>
      <c r="Y76" s="245">
        <v>55</v>
      </c>
      <c r="Z76" s="245">
        <v>63</v>
      </c>
      <c r="AB76" s="152"/>
    </row>
    <row r="77" spans="2:28" ht="20.100000000000001" customHeight="1" x14ac:dyDescent="0.2">
      <c r="C77" s="224"/>
      <c r="D77" s="128" t="s">
        <v>345</v>
      </c>
      <c r="E77" s="86"/>
      <c r="F77" s="128"/>
      <c r="G77" s="426"/>
      <c r="H77" s="426"/>
      <c r="I77" s="426"/>
      <c r="J77" s="156"/>
      <c r="K77" s="246"/>
      <c r="L77" s="156"/>
      <c r="M77" s="424"/>
      <c r="N77" s="425"/>
      <c r="O77" s="224"/>
      <c r="P77" s="86"/>
      <c r="R77" s="86"/>
      <c r="T77" s="223"/>
      <c r="V77" s="152"/>
      <c r="X77" s="9" t="s">
        <v>301</v>
      </c>
      <c r="AB77" s="152"/>
    </row>
    <row r="78" spans="2:28" ht="4.9000000000000004" customHeight="1" x14ac:dyDescent="0.2">
      <c r="D78" s="125"/>
      <c r="E78" s="156"/>
      <c r="F78" s="125"/>
      <c r="H78" s="125"/>
      <c r="J78" s="125"/>
      <c r="K78" s="128"/>
      <c r="L78" s="125"/>
      <c r="M78" s="125"/>
      <c r="N78" s="125"/>
      <c r="T78" s="223"/>
      <c r="V78" s="152"/>
      <c r="W78" s="152"/>
      <c r="X78" s="152"/>
      <c r="Y78" s="152"/>
      <c r="Z78" s="152"/>
      <c r="AA78" s="152"/>
      <c r="AB78" s="152"/>
    </row>
    <row r="79" spans="2:28" ht="20.100000000000001" customHeight="1" x14ac:dyDescent="0.2">
      <c r="C79" s="224"/>
      <c r="D79" s="128" t="s">
        <v>346</v>
      </c>
      <c r="E79" s="3"/>
      <c r="F79" s="128"/>
      <c r="G79" s="426"/>
      <c r="H79" s="426"/>
      <c r="I79" s="426"/>
      <c r="J79" s="156"/>
      <c r="K79" s="246"/>
      <c r="L79" s="156"/>
      <c r="M79" s="366"/>
      <c r="N79" s="367"/>
      <c r="O79" s="224"/>
      <c r="P79" s="3"/>
      <c r="R79" s="3"/>
      <c r="T79" s="223"/>
    </row>
    <row r="80" spans="2:28" ht="4.9000000000000004" customHeight="1" x14ac:dyDescent="0.2">
      <c r="C80" s="224"/>
      <c r="E80" s="128"/>
      <c r="F80" s="128"/>
      <c r="G80" s="246"/>
      <c r="H80" s="156"/>
      <c r="I80" s="246"/>
      <c r="J80" s="156"/>
      <c r="K80" s="246"/>
      <c r="L80" s="156"/>
      <c r="M80" s="246"/>
      <c r="N80" s="246"/>
      <c r="O80" s="224"/>
      <c r="P80" s="246"/>
      <c r="R80" s="246"/>
      <c r="T80" s="223"/>
    </row>
    <row r="81" spans="2:28" ht="20.100000000000001" customHeight="1" x14ac:dyDescent="0.2">
      <c r="C81" s="224"/>
      <c r="D81" s="128" t="s">
        <v>347</v>
      </c>
      <c r="E81" s="247">
        <f>E77*E79</f>
        <v>0</v>
      </c>
      <c r="F81" s="128"/>
      <c r="G81" s="399">
        <f>G77*G79</f>
        <v>0</v>
      </c>
      <c r="H81" s="399"/>
      <c r="I81" s="399"/>
      <c r="J81" s="156"/>
      <c r="K81" s="246"/>
      <c r="L81" s="156"/>
      <c r="M81" s="396">
        <f>M77*M79</f>
        <v>0</v>
      </c>
      <c r="N81" s="397"/>
      <c r="O81" s="224"/>
      <c r="P81" s="247">
        <f>P77*P79</f>
        <v>0</v>
      </c>
      <c r="R81" s="247">
        <f>R77*R79</f>
        <v>0</v>
      </c>
      <c r="T81" s="223"/>
    </row>
    <row r="82" spans="2:28" ht="4.9000000000000004" customHeight="1" x14ac:dyDescent="0.2">
      <c r="C82" s="224"/>
      <c r="H82" s="156"/>
      <c r="J82" s="156"/>
      <c r="K82" s="246"/>
      <c r="L82" s="156"/>
      <c r="M82" s="246"/>
      <c r="N82" s="246"/>
      <c r="O82" s="224"/>
      <c r="T82" s="223"/>
    </row>
    <row r="83" spans="2:28" ht="20.100000000000001" customHeight="1" x14ac:dyDescent="0.2">
      <c r="C83" s="224"/>
      <c r="D83" s="128" t="s">
        <v>348</v>
      </c>
      <c r="E83" s="247">
        <f>E75*E81</f>
        <v>0</v>
      </c>
      <c r="F83" s="128"/>
      <c r="G83" s="399">
        <f>E75*G81</f>
        <v>0</v>
      </c>
      <c r="H83" s="399"/>
      <c r="I83" s="399"/>
      <c r="J83" s="156"/>
      <c r="K83" s="246"/>
      <c r="L83" s="156"/>
      <c r="M83" s="396">
        <f>M75*M81</f>
        <v>0</v>
      </c>
      <c r="N83" s="397"/>
      <c r="O83" s="224"/>
      <c r="P83" s="247">
        <f>M75*P81</f>
        <v>0</v>
      </c>
      <c r="R83" s="247">
        <f>M75*R81</f>
        <v>0</v>
      </c>
      <c r="T83" s="223"/>
    </row>
    <row r="84" spans="2:28" ht="4.9000000000000004" customHeight="1" x14ac:dyDescent="0.2">
      <c r="C84" s="224"/>
      <c r="H84" s="156"/>
      <c r="J84" s="156"/>
      <c r="K84" s="246"/>
      <c r="L84" s="156"/>
      <c r="M84" s="246"/>
      <c r="N84" s="246"/>
      <c r="O84" s="224"/>
      <c r="T84" s="223"/>
    </row>
    <row r="85" spans="2:28" ht="20.100000000000001" customHeight="1" x14ac:dyDescent="0.2">
      <c r="C85" s="224"/>
      <c r="D85" s="128" t="s">
        <v>49</v>
      </c>
      <c r="E85" s="384">
        <f>SUM(E83:G83)</f>
        <v>0</v>
      </c>
      <c r="F85" s="384"/>
      <c r="G85" s="384"/>
      <c r="H85" s="384"/>
      <c r="I85" s="384"/>
      <c r="J85" s="156"/>
      <c r="K85" s="246"/>
      <c r="L85" s="156"/>
      <c r="M85" s="396">
        <f>SUM(M83:R83)</f>
        <v>0</v>
      </c>
      <c r="N85" s="398"/>
      <c r="O85" s="398"/>
      <c r="P85" s="398"/>
      <c r="Q85" s="398"/>
      <c r="R85" s="397"/>
      <c r="T85" s="223"/>
    </row>
    <row r="86" spans="2:28" ht="4.9000000000000004" customHeight="1" x14ac:dyDescent="0.2">
      <c r="D86" s="125"/>
      <c r="E86" s="125"/>
      <c r="F86" s="125"/>
      <c r="G86" s="125"/>
      <c r="H86" s="125"/>
      <c r="I86" s="125"/>
      <c r="J86" s="125"/>
      <c r="K86" s="125"/>
      <c r="L86" s="125"/>
      <c r="M86" s="128"/>
      <c r="T86" s="223"/>
    </row>
    <row r="87" spans="2:28" ht="20.100000000000001" customHeight="1" x14ac:dyDescent="0.2">
      <c r="B87" s="343" t="s">
        <v>10</v>
      </c>
      <c r="C87" s="343"/>
      <c r="D87" s="343"/>
      <c r="E87" s="343"/>
      <c r="F87" s="343"/>
      <c r="G87" s="343"/>
      <c r="H87" s="343"/>
      <c r="I87" s="343"/>
      <c r="J87" s="343"/>
      <c r="K87" s="343"/>
      <c r="L87" s="343"/>
      <c r="M87" s="343"/>
      <c r="N87" s="343"/>
      <c r="O87" s="343"/>
      <c r="P87" s="343"/>
      <c r="Q87" s="343"/>
      <c r="R87" s="343"/>
      <c r="T87" s="223"/>
    </row>
    <row r="88" spans="2:28" ht="20.100000000000001" customHeight="1" x14ac:dyDescent="0.2">
      <c r="B88" s="220" t="s">
        <v>404</v>
      </c>
      <c r="T88" s="223"/>
    </row>
    <row r="89" spans="2:28" ht="4.9000000000000004" customHeight="1" x14ac:dyDescent="0.2">
      <c r="D89" s="125"/>
      <c r="E89" s="125"/>
      <c r="F89" s="125"/>
      <c r="G89" s="125"/>
      <c r="H89" s="125"/>
      <c r="I89" s="125"/>
      <c r="J89" s="125"/>
      <c r="K89" s="125"/>
      <c r="L89" s="125"/>
      <c r="M89" s="128"/>
      <c r="T89" s="223"/>
      <c r="V89" s="152"/>
      <c r="W89" s="152"/>
      <c r="X89" s="152"/>
      <c r="Y89" s="152"/>
      <c r="Z89" s="152"/>
      <c r="AA89" s="152"/>
      <c r="AB89" s="152"/>
    </row>
    <row r="90" spans="2:28" ht="24.95" customHeight="1" x14ac:dyDescent="0.2">
      <c r="B90" s="214" t="s">
        <v>408</v>
      </c>
      <c r="G90" s="248"/>
      <c r="H90" s="19"/>
      <c r="I90" s="248" t="s">
        <v>405</v>
      </c>
      <c r="J90" s="19"/>
      <c r="K90" s="248" t="s">
        <v>51</v>
      </c>
      <c r="L90" s="19"/>
      <c r="M90" s="432" t="s">
        <v>239</v>
      </c>
      <c r="N90" s="432"/>
      <c r="P90" s="238" t="s">
        <v>116</v>
      </c>
      <c r="Q90" s="19"/>
      <c r="R90" s="238" t="s">
        <v>3</v>
      </c>
      <c r="T90" s="223"/>
      <c r="V90" s="152"/>
      <c r="X90" s="130" t="s">
        <v>165</v>
      </c>
      <c r="Y90" s="130" t="s">
        <v>166</v>
      </c>
      <c r="Z90" s="130" t="s">
        <v>167</v>
      </c>
      <c r="AB90" s="152"/>
    </row>
    <row r="91" spans="2:28" ht="20.100000000000001" customHeight="1" x14ac:dyDescent="0.2">
      <c r="B91" s="392"/>
      <c r="C91" s="393"/>
      <c r="D91" s="393"/>
      <c r="E91" s="393"/>
      <c r="F91" s="393"/>
      <c r="G91" s="394"/>
      <c r="H91" s="156"/>
      <c r="I91" s="4"/>
      <c r="J91" s="156"/>
      <c r="K91" s="4"/>
      <c r="L91" s="156"/>
      <c r="M91" s="386"/>
      <c r="N91" s="388"/>
      <c r="P91" s="5"/>
      <c r="Q91" s="156"/>
      <c r="R91" s="389">
        <f>SUM(P91:P95)</f>
        <v>0</v>
      </c>
      <c r="T91" s="223"/>
      <c r="V91" s="152"/>
      <c r="X91" s="249">
        <v>0.4</v>
      </c>
      <c r="Y91" s="249">
        <v>0.25</v>
      </c>
      <c r="Z91" s="249">
        <v>0.35</v>
      </c>
      <c r="AB91" s="152"/>
    </row>
    <row r="92" spans="2:28" ht="20.100000000000001" customHeight="1" x14ac:dyDescent="0.2">
      <c r="B92" s="392"/>
      <c r="C92" s="393"/>
      <c r="D92" s="393"/>
      <c r="E92" s="393"/>
      <c r="F92" s="393"/>
      <c r="G92" s="394"/>
      <c r="H92" s="156"/>
      <c r="I92" s="4"/>
      <c r="J92" s="156"/>
      <c r="K92" s="4"/>
      <c r="L92" s="156"/>
      <c r="M92" s="386"/>
      <c r="N92" s="388"/>
      <c r="P92" s="5"/>
      <c r="Q92" s="156"/>
      <c r="R92" s="390"/>
      <c r="T92" s="223"/>
      <c r="V92" s="152"/>
      <c r="X92" s="143">
        <f>Z93*X91</f>
        <v>0</v>
      </c>
      <c r="Y92" s="143">
        <f>Z93*Y91</f>
        <v>0</v>
      </c>
      <c r="Z92" s="143">
        <f>Z93*Z91</f>
        <v>0</v>
      </c>
      <c r="AB92" s="152"/>
    </row>
    <row r="93" spans="2:28" ht="20.100000000000001" customHeight="1" x14ac:dyDescent="0.2">
      <c r="B93" s="392"/>
      <c r="C93" s="393"/>
      <c r="D93" s="393"/>
      <c r="E93" s="393"/>
      <c r="F93" s="393"/>
      <c r="G93" s="394"/>
      <c r="H93" s="156"/>
      <c r="I93" s="4"/>
      <c r="J93" s="156"/>
      <c r="K93" s="4"/>
      <c r="L93" s="156"/>
      <c r="M93" s="386"/>
      <c r="N93" s="388"/>
      <c r="P93" s="5"/>
      <c r="Q93" s="156"/>
      <c r="R93" s="390"/>
      <c r="T93" s="223"/>
      <c r="V93" s="152"/>
      <c r="X93" s="434" t="s">
        <v>303</v>
      </c>
      <c r="Y93" s="434"/>
      <c r="Z93" s="303">
        <f>P91+P92+P93</f>
        <v>0</v>
      </c>
      <c r="AB93" s="152"/>
    </row>
    <row r="94" spans="2:28" ht="4.9000000000000004" customHeight="1" x14ac:dyDescent="0.2">
      <c r="D94" s="125"/>
      <c r="E94" s="125"/>
      <c r="F94" s="125"/>
      <c r="G94" s="125"/>
      <c r="H94" s="156"/>
      <c r="I94" s="125"/>
      <c r="J94" s="156"/>
      <c r="L94" s="156"/>
      <c r="P94" s="156"/>
      <c r="Q94" s="156"/>
      <c r="R94" s="390"/>
      <c r="T94" s="223"/>
      <c r="V94" s="152"/>
      <c r="X94" s="53"/>
      <c r="Y94" s="53"/>
      <c r="Z94" s="250"/>
      <c r="AB94" s="152"/>
    </row>
    <row r="95" spans="2:28" ht="20.100000000000001" customHeight="1" x14ac:dyDescent="0.2">
      <c r="D95" s="15" t="s">
        <v>406</v>
      </c>
      <c r="E95" s="392"/>
      <c r="F95" s="393"/>
      <c r="G95" s="393"/>
      <c r="H95" s="393"/>
      <c r="I95" s="393"/>
      <c r="J95" s="393"/>
      <c r="K95" s="393"/>
      <c r="L95" s="393"/>
      <c r="M95" s="393"/>
      <c r="N95" s="394"/>
      <c r="P95" s="5"/>
      <c r="Q95" s="156"/>
      <c r="R95" s="391"/>
      <c r="T95" s="223"/>
      <c r="V95" s="152"/>
      <c r="X95" s="435" t="s">
        <v>304</v>
      </c>
      <c r="Y95" s="435"/>
      <c r="Z95" s="249">
        <v>1</v>
      </c>
      <c r="AB95" s="152"/>
    </row>
    <row r="96" spans="2:28" ht="4.9000000000000004" customHeight="1" x14ac:dyDescent="0.2">
      <c r="B96" s="136"/>
      <c r="C96" s="136"/>
      <c r="D96" s="251"/>
      <c r="E96" s="251"/>
      <c r="F96" s="251"/>
      <c r="G96" s="251"/>
      <c r="H96" s="251"/>
      <c r="I96" s="251"/>
      <c r="J96" s="251"/>
      <c r="K96" s="251"/>
      <c r="L96" s="251"/>
      <c r="M96" s="252"/>
      <c r="N96" s="252"/>
      <c r="O96" s="252"/>
      <c r="P96" s="252"/>
      <c r="Q96" s="252"/>
      <c r="R96" s="252"/>
      <c r="T96" s="223"/>
      <c r="V96" s="152"/>
      <c r="AB96" s="152"/>
    </row>
    <row r="97" spans="2:35" ht="4.9000000000000004" customHeight="1" x14ac:dyDescent="0.2">
      <c r="D97" s="125"/>
      <c r="E97" s="125"/>
      <c r="F97" s="125"/>
      <c r="G97" s="125"/>
      <c r="H97" s="125"/>
      <c r="I97" s="125"/>
      <c r="J97" s="125"/>
      <c r="K97" s="125"/>
      <c r="L97" s="125"/>
      <c r="M97" s="128"/>
      <c r="T97" s="223"/>
      <c r="V97" s="152"/>
      <c r="W97" s="152"/>
      <c r="X97" s="152"/>
      <c r="Y97" s="152"/>
      <c r="Z97" s="152"/>
      <c r="AA97" s="152"/>
      <c r="AB97" s="152"/>
    </row>
    <row r="98" spans="2:35" ht="4.9000000000000004" customHeight="1" x14ac:dyDescent="0.2">
      <c r="D98" s="125"/>
      <c r="E98" s="125"/>
      <c r="F98" s="125"/>
      <c r="G98" s="125"/>
      <c r="H98" s="125"/>
      <c r="I98" s="125"/>
      <c r="J98" s="125"/>
      <c r="K98" s="125"/>
      <c r="L98" s="125"/>
      <c r="M98" s="128"/>
      <c r="T98" s="223"/>
      <c r="V98" s="152"/>
      <c r="AB98" s="152"/>
    </row>
    <row r="99" spans="2:35" ht="24.95" customHeight="1" x14ac:dyDescent="0.2">
      <c r="B99" s="214" t="s">
        <v>409</v>
      </c>
      <c r="C99" s="248"/>
      <c r="D99" s="248"/>
      <c r="E99" s="248"/>
      <c r="F99" s="248"/>
      <c r="G99" s="248"/>
      <c r="H99" s="19"/>
      <c r="I99" s="248" t="s">
        <v>405</v>
      </c>
      <c r="J99" s="19"/>
      <c r="K99" s="248" t="s">
        <v>51</v>
      </c>
      <c r="L99" s="19"/>
      <c r="M99" s="432" t="s">
        <v>239</v>
      </c>
      <c r="N99" s="432"/>
      <c r="P99" s="238" t="s">
        <v>116</v>
      </c>
      <c r="Q99" s="19"/>
      <c r="R99" s="238" t="s">
        <v>3</v>
      </c>
      <c r="T99" s="223"/>
      <c r="V99" s="152"/>
      <c r="X99" s="130" t="s">
        <v>165</v>
      </c>
      <c r="Y99" s="130" t="s">
        <v>166</v>
      </c>
      <c r="Z99" s="130" t="s">
        <v>167</v>
      </c>
      <c r="AB99" s="152"/>
    </row>
    <row r="100" spans="2:35" ht="20.100000000000001" customHeight="1" x14ac:dyDescent="0.2">
      <c r="B100" s="392"/>
      <c r="C100" s="393"/>
      <c r="D100" s="393"/>
      <c r="E100" s="393"/>
      <c r="F100" s="393"/>
      <c r="G100" s="394"/>
      <c r="H100" s="156"/>
      <c r="I100" s="4"/>
      <c r="J100" s="156"/>
      <c r="K100" s="4"/>
      <c r="L100" s="156"/>
      <c r="M100" s="386"/>
      <c r="N100" s="388"/>
      <c r="P100" s="5"/>
      <c r="Q100" s="156"/>
      <c r="R100" s="389">
        <f>SUM(P100:P104)</f>
        <v>0</v>
      </c>
      <c r="T100" s="223"/>
      <c r="V100" s="152"/>
      <c r="X100" s="249">
        <v>0.4</v>
      </c>
      <c r="Y100" s="249">
        <v>0.25</v>
      </c>
      <c r="Z100" s="249">
        <v>0.35</v>
      </c>
      <c r="AB100" s="152"/>
    </row>
    <row r="101" spans="2:35" ht="20.100000000000001" customHeight="1" x14ac:dyDescent="0.2">
      <c r="B101" s="392"/>
      <c r="C101" s="393"/>
      <c r="D101" s="393"/>
      <c r="E101" s="393"/>
      <c r="F101" s="393"/>
      <c r="G101" s="394"/>
      <c r="H101" s="156"/>
      <c r="I101" s="4"/>
      <c r="J101" s="156"/>
      <c r="K101" s="4"/>
      <c r="L101" s="156"/>
      <c r="M101" s="386"/>
      <c r="N101" s="388"/>
      <c r="P101" s="5"/>
      <c r="Q101" s="156"/>
      <c r="R101" s="390"/>
      <c r="T101" s="223"/>
      <c r="V101" s="152"/>
      <c r="X101" s="143">
        <f>Z102*X100</f>
        <v>0</v>
      </c>
      <c r="Y101" s="143">
        <f>Z102*Y100</f>
        <v>0</v>
      </c>
      <c r="Z101" s="143">
        <f>Z102*Z100</f>
        <v>0</v>
      </c>
      <c r="AB101" s="152"/>
    </row>
    <row r="102" spans="2:35" ht="20.100000000000001" customHeight="1" x14ac:dyDescent="0.2">
      <c r="B102" s="392"/>
      <c r="C102" s="393"/>
      <c r="D102" s="393"/>
      <c r="E102" s="393"/>
      <c r="F102" s="393"/>
      <c r="G102" s="394"/>
      <c r="H102" s="156"/>
      <c r="I102" s="4"/>
      <c r="J102" s="156"/>
      <c r="K102" s="4"/>
      <c r="L102" s="156"/>
      <c r="M102" s="386"/>
      <c r="N102" s="388"/>
      <c r="P102" s="5"/>
      <c r="Q102" s="156"/>
      <c r="R102" s="390"/>
      <c r="T102" s="223"/>
      <c r="V102" s="152"/>
      <c r="X102" s="434" t="s">
        <v>303</v>
      </c>
      <c r="Y102" s="434"/>
      <c r="Z102" s="303">
        <f>P100+P101+P102</f>
        <v>0</v>
      </c>
      <c r="AB102" s="152"/>
    </row>
    <row r="103" spans="2:35" ht="4.9000000000000004" customHeight="1" x14ac:dyDescent="0.2">
      <c r="D103" s="125"/>
      <c r="E103" s="125"/>
      <c r="F103" s="125"/>
      <c r="G103" s="125"/>
      <c r="H103" s="156"/>
      <c r="I103" s="125"/>
      <c r="J103" s="156"/>
      <c r="L103" s="156"/>
      <c r="P103" s="156"/>
      <c r="Q103" s="156"/>
      <c r="R103" s="390"/>
      <c r="T103" s="223"/>
      <c r="V103" s="152"/>
      <c r="X103" s="53"/>
      <c r="Y103" s="53"/>
      <c r="Z103" s="250"/>
      <c r="AB103" s="152"/>
    </row>
    <row r="104" spans="2:35" ht="20.100000000000001" customHeight="1" x14ac:dyDescent="0.2">
      <c r="C104" s="15"/>
      <c r="D104" s="15" t="s">
        <v>406</v>
      </c>
      <c r="E104" s="392"/>
      <c r="F104" s="393"/>
      <c r="G104" s="393"/>
      <c r="H104" s="393"/>
      <c r="I104" s="393"/>
      <c r="J104" s="393"/>
      <c r="K104" s="393"/>
      <c r="L104" s="393"/>
      <c r="M104" s="393"/>
      <c r="N104" s="394"/>
      <c r="P104" s="5"/>
      <c r="Q104" s="156"/>
      <c r="R104" s="391"/>
      <c r="T104" s="223"/>
      <c r="V104" s="152"/>
      <c r="X104" s="433" t="s">
        <v>304</v>
      </c>
      <c r="Y104" s="433"/>
      <c r="Z104" s="253">
        <v>1</v>
      </c>
      <c r="AB104" s="152"/>
    </row>
    <row r="105" spans="2:35" ht="4.9000000000000004" customHeight="1" x14ac:dyDescent="0.2">
      <c r="B105" s="136"/>
      <c r="C105" s="254"/>
      <c r="D105" s="251"/>
      <c r="E105" s="251"/>
      <c r="F105" s="251"/>
      <c r="G105" s="251"/>
      <c r="H105" s="251"/>
      <c r="I105" s="251"/>
      <c r="J105" s="251"/>
      <c r="K105" s="251"/>
      <c r="L105" s="251"/>
      <c r="M105" s="252"/>
      <c r="N105" s="252"/>
      <c r="O105" s="252"/>
      <c r="P105" s="252"/>
      <c r="Q105" s="252"/>
      <c r="R105" s="252"/>
      <c r="T105" s="223"/>
      <c r="V105" s="152"/>
      <c r="W105" s="152"/>
      <c r="X105" s="152"/>
      <c r="Y105" s="152"/>
      <c r="Z105" s="152"/>
      <c r="AA105" s="152"/>
      <c r="AB105" s="152"/>
      <c r="AC105" s="152"/>
      <c r="AD105" s="152"/>
      <c r="AE105" s="152"/>
      <c r="AF105" s="152"/>
      <c r="AG105" s="152"/>
      <c r="AH105" s="152"/>
      <c r="AI105" s="152"/>
    </row>
    <row r="106" spans="2:35" ht="4.9000000000000004" customHeight="1" x14ac:dyDescent="0.2">
      <c r="D106" s="125"/>
      <c r="E106" s="125"/>
      <c r="F106" s="125"/>
      <c r="G106" s="125"/>
      <c r="H106" s="125"/>
      <c r="I106" s="125"/>
      <c r="J106" s="125"/>
      <c r="K106" s="125"/>
      <c r="L106" s="125"/>
      <c r="M106" s="128"/>
      <c r="T106" s="223"/>
      <c r="V106" s="152"/>
      <c r="AI106" s="152"/>
    </row>
    <row r="107" spans="2:35" ht="20.100000000000001" customHeight="1" x14ac:dyDescent="0.25">
      <c r="B107" s="255"/>
      <c r="C107" s="17"/>
      <c r="D107" s="17"/>
      <c r="E107" s="128" t="s">
        <v>52</v>
      </c>
      <c r="I107" s="15" t="s">
        <v>407</v>
      </c>
      <c r="J107" s="10"/>
      <c r="K107" s="386"/>
      <c r="L107" s="387"/>
      <c r="M107" s="387"/>
      <c r="N107" s="387"/>
      <c r="O107" s="387"/>
      <c r="P107" s="388"/>
      <c r="Q107" s="10"/>
      <c r="R107" s="10"/>
      <c r="T107" s="223"/>
      <c r="V107" s="152"/>
      <c r="X107" s="171" t="s">
        <v>157</v>
      </c>
      <c r="Y107" s="172" t="s">
        <v>488</v>
      </c>
      <c r="Z107" s="172" t="s">
        <v>388</v>
      </c>
      <c r="AA107" s="171"/>
      <c r="AB107" s="171"/>
      <c r="AC107" s="171" t="s">
        <v>158</v>
      </c>
      <c r="AD107" s="171"/>
      <c r="AE107" s="172" t="s">
        <v>165</v>
      </c>
      <c r="AF107" s="172" t="s">
        <v>166</v>
      </c>
      <c r="AG107" s="172" t="s">
        <v>167</v>
      </c>
      <c r="AI107" s="152"/>
    </row>
    <row r="108" spans="2:35" ht="5.0999999999999996" customHeight="1" x14ac:dyDescent="0.2">
      <c r="C108" s="17"/>
      <c r="D108" s="17"/>
      <c r="E108" s="128"/>
      <c r="J108" s="17"/>
      <c r="L108" s="17"/>
      <c r="T108" s="223"/>
      <c r="V108" s="152"/>
      <c r="W108" s="53"/>
      <c r="AA108" s="53"/>
      <c r="AI108" s="152"/>
    </row>
    <row r="109" spans="2:35" ht="20.100000000000001" customHeight="1" x14ac:dyDescent="0.2">
      <c r="C109" s="17"/>
      <c r="D109" s="17"/>
      <c r="E109" s="128" t="s">
        <v>53</v>
      </c>
      <c r="I109" s="15" t="s">
        <v>407</v>
      </c>
      <c r="J109" s="10"/>
      <c r="K109" s="386"/>
      <c r="L109" s="387"/>
      <c r="M109" s="387"/>
      <c r="N109" s="387"/>
      <c r="O109" s="387"/>
      <c r="P109" s="388"/>
      <c r="Q109" s="10"/>
      <c r="R109" s="10"/>
      <c r="T109" s="223"/>
      <c r="V109" s="152"/>
      <c r="X109" s="9" t="s">
        <v>489</v>
      </c>
      <c r="Y109" s="304">
        <f>Y18</f>
        <v>0</v>
      </c>
      <c r="Z109" s="304">
        <f>Z18</f>
        <v>0</v>
      </c>
      <c r="AC109" s="305">
        <v>1</v>
      </c>
      <c r="AE109" s="143">
        <f>X92*$Z$95</f>
        <v>0</v>
      </c>
      <c r="AF109" s="143">
        <f>Y92*$Z$95</f>
        <v>0</v>
      </c>
      <c r="AG109" s="143">
        <f>Z92*$Z$95</f>
        <v>0</v>
      </c>
      <c r="AI109" s="152"/>
    </row>
    <row r="110" spans="2:35" ht="5.0999999999999996" customHeight="1" x14ac:dyDescent="0.2">
      <c r="C110" s="17"/>
      <c r="D110" s="17"/>
      <c r="E110" s="128"/>
      <c r="J110" s="17"/>
      <c r="K110" s="17"/>
      <c r="L110" s="17"/>
      <c r="T110" s="223"/>
      <c r="V110" s="152"/>
      <c r="AI110" s="152"/>
    </row>
    <row r="111" spans="2:35" ht="20.100000000000001" customHeight="1" x14ac:dyDescent="0.2">
      <c r="C111" s="17"/>
      <c r="D111" s="17"/>
      <c r="E111" s="128" t="s">
        <v>302</v>
      </c>
      <c r="I111" s="15" t="s">
        <v>407</v>
      </c>
      <c r="J111" s="306"/>
      <c r="K111" s="386"/>
      <c r="L111" s="387"/>
      <c r="M111" s="387"/>
      <c r="N111" s="387"/>
      <c r="O111" s="387"/>
      <c r="P111" s="388"/>
      <c r="Q111" s="306"/>
      <c r="R111" s="306"/>
      <c r="T111" s="223"/>
      <c r="V111" s="152"/>
      <c r="X111" s="9" t="s">
        <v>490</v>
      </c>
      <c r="Y111" s="304">
        <f>Y48</f>
        <v>0</v>
      </c>
      <c r="Z111" s="304">
        <f>Z48</f>
        <v>0</v>
      </c>
      <c r="AC111" s="305">
        <v>1</v>
      </c>
      <c r="AD111" s="53"/>
      <c r="AE111" s="143">
        <f>(X101*$Z$104)*AC111</f>
        <v>0</v>
      </c>
      <c r="AF111" s="143">
        <f>Y101*$Z$104</f>
        <v>0</v>
      </c>
      <c r="AG111" s="143">
        <f>Z101*$Z$104</f>
        <v>0</v>
      </c>
      <c r="AH111" s="53"/>
      <c r="AI111" s="152"/>
    </row>
    <row r="112" spans="2:35" ht="5.0999999999999996" customHeight="1" x14ac:dyDescent="0.2">
      <c r="B112" s="433" t="s">
        <v>11</v>
      </c>
      <c r="C112" s="433"/>
      <c r="D112" s="433"/>
      <c r="E112" s="433"/>
      <c r="T112" s="223"/>
      <c r="V112" s="152"/>
      <c r="AI112" s="152"/>
    </row>
    <row r="113" spans="2:35" ht="20.100000000000001" customHeight="1" x14ac:dyDescent="0.2">
      <c r="B113" s="433"/>
      <c r="C113" s="433"/>
      <c r="D113" s="433"/>
      <c r="E113" s="433"/>
      <c r="T113" s="223"/>
      <c r="V113" s="152"/>
      <c r="Y113" s="311"/>
      <c r="Z113" s="311"/>
      <c r="AC113" s="312"/>
      <c r="AD113" s="53"/>
      <c r="AE113" s="147">
        <v>0</v>
      </c>
      <c r="AF113" s="147">
        <v>0</v>
      </c>
      <c r="AG113" s="147">
        <v>0</v>
      </c>
      <c r="AI113" s="152"/>
    </row>
    <row r="114" spans="2:35" ht="5.0999999999999996" customHeight="1" x14ac:dyDescent="0.2">
      <c r="T114" s="223"/>
      <c r="V114" s="152"/>
      <c r="AI114" s="152"/>
    </row>
    <row r="115" spans="2:35" ht="20.100000000000001" customHeight="1" x14ac:dyDescent="0.2">
      <c r="T115" s="223"/>
      <c r="V115" s="152"/>
      <c r="AE115" s="143">
        <f>SUM(AE109:AE113)</f>
        <v>0</v>
      </c>
      <c r="AF115" s="143">
        <f>SUM(AF109:AF113)</f>
        <v>0</v>
      </c>
      <c r="AG115" s="143">
        <f>SUM(AG109:AG113)</f>
        <v>0</v>
      </c>
      <c r="AI115" s="152"/>
    </row>
    <row r="116" spans="2:35" ht="5.0999999999999996" customHeight="1" x14ac:dyDescent="0.2">
      <c r="C116" s="169" t="s">
        <v>217</v>
      </c>
      <c r="T116" s="223"/>
      <c r="V116" s="152"/>
      <c r="AI116" s="152"/>
    </row>
    <row r="117" spans="2:35" ht="5.0999999999999996" customHeight="1" x14ac:dyDescent="0.2">
      <c r="T117" s="223"/>
      <c r="V117" s="152"/>
      <c r="W117" s="152"/>
      <c r="X117" s="152"/>
      <c r="Y117" s="152"/>
      <c r="Z117" s="152"/>
      <c r="AA117" s="152"/>
      <c r="AB117" s="152"/>
      <c r="AC117" s="152"/>
      <c r="AD117" s="152"/>
      <c r="AE117" s="152"/>
      <c r="AF117" s="152"/>
      <c r="AG117" s="152"/>
      <c r="AH117" s="152"/>
      <c r="AI117" s="152"/>
    </row>
    <row r="118" spans="2:35" ht="20.100000000000001" customHeight="1" x14ac:dyDescent="0.2">
      <c r="C118" s="169" t="s">
        <v>217</v>
      </c>
    </row>
    <row r="119" spans="2:35" ht="20.100000000000001" customHeight="1" x14ac:dyDescent="0.2">
      <c r="C119" s="169" t="s">
        <v>313</v>
      </c>
      <c r="V119" s="53"/>
      <c r="W119" s="53"/>
      <c r="AA119" s="53"/>
      <c r="AB119" s="53"/>
    </row>
    <row r="120" spans="2:35" ht="20.100000000000001" customHeight="1" x14ac:dyDescent="0.2">
      <c r="C120" s="169" t="s">
        <v>314</v>
      </c>
    </row>
    <row r="121" spans="2:35" ht="20.100000000000001" customHeight="1" x14ac:dyDescent="0.2">
      <c r="C121" s="169" t="s">
        <v>315</v>
      </c>
    </row>
    <row r="122" spans="2:35" ht="20.100000000000001" customHeight="1" x14ac:dyDescent="0.2">
      <c r="C122" s="169" t="s">
        <v>316</v>
      </c>
    </row>
    <row r="123" spans="2:35" ht="20.100000000000001" customHeight="1" x14ac:dyDescent="0.2">
      <c r="C123" s="169" t="s">
        <v>326</v>
      </c>
    </row>
    <row r="124" spans="2:35" ht="20.100000000000001" customHeight="1" x14ac:dyDescent="0.2">
      <c r="C124" s="169" t="s">
        <v>327</v>
      </c>
    </row>
  </sheetData>
  <sheetProtection algorithmName="SHA-512" hashValue="AA7hIv+naCK429DxhMzX2Fb0GlxYTrW8LeNgGalOzpoV2pbjJ8L51C0hEr1VJFFoU8qB/B1DVhbRDf2w6E3DXw==" saltValue="QIZJCJN4ZWwtCfp6ncziug==" spinCount="100000" sheet="1" objects="1" scenarios="1"/>
  <mergeCells count="67">
    <mergeCell ref="B112:E113"/>
    <mergeCell ref="X93:Y93"/>
    <mergeCell ref="X102:Y102"/>
    <mergeCell ref="X95:Y95"/>
    <mergeCell ref="X104:Y104"/>
    <mergeCell ref="B100:G100"/>
    <mergeCell ref="M100:N100"/>
    <mergeCell ref="B101:G101"/>
    <mergeCell ref="M101:N101"/>
    <mergeCell ref="B102:G102"/>
    <mergeCell ref="M102:N102"/>
    <mergeCell ref="K109:P109"/>
    <mergeCell ref="K111:P111"/>
    <mergeCell ref="E104:N104"/>
    <mergeCell ref="E95:N95"/>
    <mergeCell ref="M99:N99"/>
    <mergeCell ref="V4:AB4"/>
    <mergeCell ref="R100:R104"/>
    <mergeCell ref="X10:Z10"/>
    <mergeCell ref="X40:Z40"/>
    <mergeCell ref="M50:R52"/>
    <mergeCell ref="M47:N47"/>
    <mergeCell ref="M48:N48"/>
    <mergeCell ref="M17:N17"/>
    <mergeCell ref="B39:M45"/>
    <mergeCell ref="B72:R72"/>
    <mergeCell ref="M62:R64"/>
    <mergeCell ref="M91:N91"/>
    <mergeCell ref="M92:N92"/>
    <mergeCell ref="M93:N93"/>
    <mergeCell ref="M90:N90"/>
    <mergeCell ref="E7:J7"/>
    <mergeCell ref="M75:N75"/>
    <mergeCell ref="M77:N77"/>
    <mergeCell ref="M79:N79"/>
    <mergeCell ref="M81:N81"/>
    <mergeCell ref="G77:I77"/>
    <mergeCell ref="G79:I79"/>
    <mergeCell ref="G81:I81"/>
    <mergeCell ref="M74:N74"/>
    <mergeCell ref="C2:J2"/>
    <mergeCell ref="M2:R2"/>
    <mergeCell ref="M70:N70"/>
    <mergeCell ref="B66:R66"/>
    <mergeCell ref="M68:N68"/>
    <mergeCell ref="M28:R30"/>
    <mergeCell ref="M32:R34"/>
    <mergeCell ref="M58:R60"/>
    <mergeCell ref="B4:R4"/>
    <mergeCell ref="B9:M15"/>
    <mergeCell ref="M20:R22"/>
    <mergeCell ref="M24:R26"/>
    <mergeCell ref="M54:R56"/>
    <mergeCell ref="M18:N18"/>
    <mergeCell ref="E37:J37"/>
    <mergeCell ref="E85:I85"/>
    <mergeCell ref="B87:R87"/>
    <mergeCell ref="G76:I76"/>
    <mergeCell ref="K107:P107"/>
    <mergeCell ref="R91:R95"/>
    <mergeCell ref="B91:G91"/>
    <mergeCell ref="B92:G92"/>
    <mergeCell ref="B93:G93"/>
    <mergeCell ref="M76:N76"/>
    <mergeCell ref="M83:N83"/>
    <mergeCell ref="M85:R85"/>
    <mergeCell ref="G83:I83"/>
  </mergeCells>
  <dataValidations count="2">
    <dataValidation type="list" allowBlank="1" showInputMessage="1" showErrorMessage="1" sqref="M68:N68 M70:N70 E20 E32 E50 E58 E28 E62 E24 E54" xr:uid="{5DA34315-7E0D-4F04-96CC-BB660A434155}">
      <formula1>"please choose, YES, NO"</formula1>
    </dataValidation>
    <dataValidation type="list" allowBlank="1" showInputMessage="1" showErrorMessage="1" sqref="E7:J7 E37:J37" xr:uid="{44478938-25F8-4271-994E-152751BCF3DD}">
      <formula1>$C$118:$C$124</formula1>
    </dataValidation>
  </dataValidations>
  <pageMargins left="0.23622047244094491" right="0.23622047244094491" top="0.23622047244094491" bottom="0.23622047244094491" header="0.31496062992125984" footer="0.31496062992125984"/>
  <pageSetup paperSize="9" fitToWidth="0" orientation="landscape" r:id="rId1"/>
  <ignoredErrors>
    <ignoredError sqref="R15 R91 R100 E81:G81 E83:G83 M81:R83"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8B647-FC6E-43B4-9319-1D2005E22EE4}">
  <sheetPr>
    <tabColor rgb="FF00B050"/>
    <pageSetUpPr fitToPage="1"/>
  </sheetPr>
  <dimension ref="A1:L96"/>
  <sheetViews>
    <sheetView showGridLines="0" zoomScaleNormal="100" workbookViewId="0">
      <selection activeCell="K10" sqref="K10"/>
    </sheetView>
  </sheetViews>
  <sheetFormatPr defaultColWidth="9.140625" defaultRowHeight="20.100000000000001" customHeight="1" x14ac:dyDescent="0.2"/>
  <cols>
    <col min="1" max="1" width="2.85546875" style="9" customWidth="1"/>
    <col min="2" max="2" width="9" style="9" customWidth="1"/>
    <col min="3" max="3" width="2.85546875" style="9" customWidth="1"/>
    <col min="4" max="4" width="16.7109375" style="9" customWidth="1"/>
    <col min="5" max="6" width="1.7109375" style="9" customWidth="1"/>
    <col min="7" max="7" width="54.28515625" style="9" customWidth="1"/>
    <col min="8" max="8" width="1.7109375" style="9" customWidth="1"/>
    <col min="9" max="9" width="16.7109375" style="9" customWidth="1"/>
    <col min="10" max="10" width="1.7109375" style="9" customWidth="1"/>
    <col min="11" max="11" width="16.7109375" style="9" customWidth="1"/>
    <col min="12" max="12" width="1.7109375" style="9" customWidth="1"/>
    <col min="13" max="13" width="10" style="9" customWidth="1"/>
    <col min="14" max="16384" width="9.140625" style="9"/>
  </cols>
  <sheetData>
    <row r="1" spans="1:12" ht="30" customHeight="1" x14ac:dyDescent="0.2">
      <c r="A1" s="115" t="s">
        <v>54</v>
      </c>
      <c r="B1" s="116"/>
      <c r="C1" s="116"/>
      <c r="D1" s="116"/>
      <c r="E1" s="116"/>
      <c r="F1" s="116"/>
      <c r="G1" s="116"/>
      <c r="H1" s="116"/>
      <c r="I1" s="116"/>
      <c r="J1" s="116"/>
      <c r="K1" s="117"/>
    </row>
    <row r="2" spans="1:12" ht="19.149999999999999" customHeight="1" x14ac:dyDescent="0.2">
      <c r="A2" s="183" t="s">
        <v>119</v>
      </c>
      <c r="B2" s="184"/>
      <c r="C2" s="184"/>
      <c r="D2" s="209"/>
      <c r="E2" s="209"/>
      <c r="F2" s="209"/>
      <c r="G2" s="122"/>
      <c r="H2" s="122"/>
      <c r="I2" s="122"/>
      <c r="J2" s="122"/>
      <c r="K2" s="124"/>
    </row>
    <row r="3" spans="1:12" ht="5.0999999999999996" customHeight="1" x14ac:dyDescent="0.2">
      <c r="A3" s="16"/>
      <c r="B3" s="16"/>
      <c r="C3" s="16"/>
      <c r="D3" s="16"/>
      <c r="E3" s="16"/>
    </row>
    <row r="4" spans="1:12" ht="20.100000000000001" customHeight="1" x14ac:dyDescent="0.2">
      <c r="B4" s="343" t="s">
        <v>274</v>
      </c>
      <c r="C4" s="343"/>
      <c r="D4" s="343"/>
      <c r="E4" s="343"/>
      <c r="F4" s="343"/>
      <c r="G4" s="343"/>
      <c r="H4" s="343"/>
      <c r="I4" s="343"/>
      <c r="J4" s="343"/>
      <c r="K4" s="343"/>
    </row>
    <row r="5" spans="1:12" ht="5.0999999999999996" customHeight="1" x14ac:dyDescent="0.2">
      <c r="A5" s="16"/>
      <c r="B5" s="16"/>
      <c r="C5" s="16"/>
      <c r="D5" s="16"/>
      <c r="E5" s="16"/>
    </row>
    <row r="6" spans="1:12" ht="25.5" customHeight="1" x14ac:dyDescent="0.2">
      <c r="A6" s="16"/>
      <c r="B6" s="314" t="s">
        <v>441</v>
      </c>
      <c r="C6" s="314"/>
      <c r="D6" s="314"/>
      <c r="E6" s="314"/>
      <c r="F6" s="314"/>
      <c r="G6" s="314"/>
      <c r="H6" s="314"/>
      <c r="I6" s="314"/>
      <c r="J6" s="314"/>
      <c r="K6" s="314"/>
    </row>
    <row r="7" spans="1:12" ht="40.5" customHeight="1" x14ac:dyDescent="0.2">
      <c r="A7" s="16"/>
      <c r="B7" s="314" t="s">
        <v>491</v>
      </c>
      <c r="C7" s="314"/>
      <c r="D7" s="314"/>
      <c r="E7" s="314"/>
      <c r="F7" s="314"/>
      <c r="G7" s="314"/>
      <c r="H7" s="314"/>
      <c r="I7" s="314"/>
      <c r="J7" s="314"/>
      <c r="K7" s="314"/>
    </row>
    <row r="8" spans="1:12" ht="91.5" customHeight="1" thickBot="1" x14ac:dyDescent="0.25">
      <c r="A8" s="16"/>
      <c r="B8" s="443" t="s">
        <v>492</v>
      </c>
      <c r="C8" s="443"/>
      <c r="D8" s="443"/>
      <c r="E8" s="443"/>
      <c r="F8" s="443"/>
      <c r="G8" s="443"/>
      <c r="H8" s="443"/>
      <c r="I8" s="443"/>
      <c r="J8" s="443"/>
      <c r="K8" s="443"/>
    </row>
    <row r="9" spans="1:12" ht="5.0999999999999996" customHeight="1" x14ac:dyDescent="0.2">
      <c r="A9" s="16"/>
      <c r="B9" s="87"/>
      <c r="C9" s="87"/>
      <c r="D9" s="87"/>
      <c r="E9" s="87"/>
      <c r="F9" s="87"/>
      <c r="G9" s="87"/>
      <c r="H9" s="87"/>
      <c r="I9" s="87"/>
      <c r="J9" s="87"/>
      <c r="K9" s="87"/>
    </row>
    <row r="10" spans="1:12" ht="20.100000000000001" customHeight="1" x14ac:dyDescent="0.2">
      <c r="B10" s="165" t="s">
        <v>310</v>
      </c>
      <c r="C10" s="210"/>
      <c r="H10" s="125"/>
      <c r="K10" s="277" t="s">
        <v>32</v>
      </c>
      <c r="L10" s="125"/>
    </row>
    <row r="11" spans="1:12" ht="5.0999999999999996" customHeight="1" x14ac:dyDescent="0.2">
      <c r="A11" s="16"/>
      <c r="B11" s="16"/>
      <c r="C11" s="16"/>
      <c r="D11" s="16"/>
      <c r="E11" s="16"/>
    </row>
    <row r="12" spans="1:12" ht="20.100000000000001" customHeight="1" x14ac:dyDescent="0.2">
      <c r="B12" s="211" t="s">
        <v>275</v>
      </c>
      <c r="C12" s="210"/>
      <c r="H12" s="125"/>
      <c r="I12" s="128" t="s">
        <v>454</v>
      </c>
      <c r="J12" s="125"/>
      <c r="K12" s="8"/>
      <c r="L12" s="125"/>
    </row>
    <row r="13" spans="1:12" ht="5.0999999999999996" customHeight="1" x14ac:dyDescent="0.2">
      <c r="A13" s="16"/>
      <c r="B13" s="16"/>
      <c r="C13" s="16"/>
      <c r="D13" s="16"/>
      <c r="E13" s="16"/>
    </row>
    <row r="14" spans="1:12" ht="20.100000000000001" customHeight="1" x14ac:dyDescent="0.2">
      <c r="B14" s="343" t="s">
        <v>170</v>
      </c>
      <c r="C14" s="343"/>
      <c r="D14" s="343"/>
      <c r="E14" s="343"/>
      <c r="F14" s="343"/>
      <c r="G14" s="343"/>
      <c r="H14" s="343"/>
      <c r="I14" s="343"/>
      <c r="J14" s="343"/>
      <c r="K14" s="343"/>
    </row>
    <row r="15" spans="1:12" ht="40.5" customHeight="1" thickBot="1" x14ac:dyDescent="0.25">
      <c r="B15" s="445" t="s">
        <v>442</v>
      </c>
      <c r="C15" s="445"/>
      <c r="D15" s="445"/>
      <c r="E15" s="445"/>
      <c r="F15" s="445"/>
      <c r="G15" s="445"/>
      <c r="H15" s="445"/>
      <c r="I15" s="445"/>
      <c r="J15" s="445"/>
      <c r="K15" s="445"/>
    </row>
    <row r="16" spans="1:12" ht="20.100000000000001" customHeight="1" x14ac:dyDescent="0.2">
      <c r="B16" s="212" t="s">
        <v>246</v>
      </c>
      <c r="C16" s="213"/>
      <c r="D16" s="213"/>
      <c r="E16" s="213"/>
      <c r="F16" s="213"/>
      <c r="G16" s="213"/>
      <c r="I16" s="444" t="s">
        <v>47</v>
      </c>
      <c r="J16" s="444"/>
      <c r="K16" s="444"/>
    </row>
    <row r="17" spans="2:11" ht="20.100000000000001" customHeight="1" x14ac:dyDescent="0.2">
      <c r="F17" s="214"/>
      <c r="I17" s="215" t="s">
        <v>117</v>
      </c>
      <c r="J17" s="216"/>
      <c r="K17" s="217" t="s">
        <v>118</v>
      </c>
    </row>
    <row r="18" spans="2:11" ht="20.100000000000001" customHeight="1" x14ac:dyDescent="0.2">
      <c r="G18" s="131" t="s">
        <v>241</v>
      </c>
      <c r="H18" s="125"/>
      <c r="I18" s="8"/>
      <c r="J18" s="129"/>
      <c r="K18" s="8"/>
    </row>
    <row r="19" spans="2:11" ht="20.100000000000001" customHeight="1" x14ac:dyDescent="0.2">
      <c r="G19" s="131" t="s">
        <v>240</v>
      </c>
      <c r="H19" s="125"/>
      <c r="I19" s="8"/>
      <c r="J19" s="129"/>
      <c r="K19" s="8"/>
    </row>
    <row r="20" spans="2:11" ht="5.0999999999999996" customHeight="1" thickBot="1" x14ac:dyDescent="0.25">
      <c r="F20" s="132"/>
      <c r="G20" s="133"/>
      <c r="H20" s="131"/>
      <c r="I20" s="131"/>
      <c r="J20" s="131"/>
      <c r="K20" s="131"/>
    </row>
    <row r="21" spans="2:11" ht="20.100000000000001" customHeight="1" x14ac:dyDescent="0.2">
      <c r="G21" s="127" t="s">
        <v>2</v>
      </c>
      <c r="H21" s="125"/>
      <c r="I21" s="20">
        <f>SUM(I18:I19)</f>
        <v>0</v>
      </c>
      <c r="J21" s="129"/>
      <c r="K21" s="20">
        <f>SUM(K18:K19)</f>
        <v>0</v>
      </c>
    </row>
    <row r="22" spans="2:11" ht="4.9000000000000004" customHeight="1" thickBot="1" x14ac:dyDescent="0.25">
      <c r="B22" s="132"/>
      <c r="C22" s="132"/>
      <c r="D22" s="132"/>
      <c r="E22" s="132"/>
      <c r="F22" s="132"/>
      <c r="G22" s="132"/>
      <c r="I22" s="130"/>
      <c r="J22" s="130"/>
      <c r="K22" s="130"/>
    </row>
    <row r="23" spans="2:11" ht="20.100000000000001" customHeight="1" x14ac:dyDescent="0.2">
      <c r="B23" s="165" t="s">
        <v>245</v>
      </c>
      <c r="F23" s="322" t="s">
        <v>178</v>
      </c>
      <c r="G23" s="322"/>
      <c r="I23" s="130"/>
      <c r="J23" s="130"/>
      <c r="K23" s="130"/>
    </row>
    <row r="24" spans="2:11" ht="20.100000000000001" customHeight="1" x14ac:dyDescent="0.2">
      <c r="G24" s="131" t="s">
        <v>176</v>
      </c>
      <c r="I24" s="20">
        <f>'Pg 2'!P91+'Pg 2'!P92+'Pg 2'!P93</f>
        <v>0</v>
      </c>
      <c r="J24" s="129"/>
      <c r="K24" s="20">
        <f>'Pg 2'!P100+'Pg 2'!P101+'Pg 2'!P102</f>
        <v>0</v>
      </c>
    </row>
    <row r="25" spans="2:11" ht="20.100000000000001" customHeight="1" x14ac:dyDescent="0.2">
      <c r="G25" s="131" t="s">
        <v>242</v>
      </c>
      <c r="I25" s="20">
        <f>'Pg 2'!P95</f>
        <v>0</v>
      </c>
      <c r="J25" s="129"/>
      <c r="K25" s="20">
        <f>'Pg 2'!P104</f>
        <v>0</v>
      </c>
    </row>
    <row r="26" spans="2:11" ht="20.100000000000001" customHeight="1" x14ac:dyDescent="0.2">
      <c r="G26" s="131" t="s">
        <v>329</v>
      </c>
      <c r="I26" s="8"/>
      <c r="J26" s="129"/>
      <c r="K26" s="8"/>
    </row>
    <row r="27" spans="2:11" ht="20.100000000000001" customHeight="1" x14ac:dyDescent="0.2">
      <c r="G27" s="131" t="s">
        <v>186</v>
      </c>
      <c r="I27" s="8"/>
      <c r="J27" s="129"/>
      <c r="K27" s="8"/>
    </row>
    <row r="28" spans="2:11" ht="20.100000000000001" customHeight="1" x14ac:dyDescent="0.2">
      <c r="G28" s="145" t="s">
        <v>259</v>
      </c>
      <c r="I28" s="8"/>
      <c r="J28" s="129"/>
      <c r="K28" s="8"/>
    </row>
    <row r="29" spans="2:11" ht="5.0999999999999996" customHeight="1" thickBot="1" x14ac:dyDescent="0.25">
      <c r="F29" s="132"/>
      <c r="G29" s="133"/>
      <c r="H29" s="131"/>
      <c r="I29" s="131"/>
      <c r="J29" s="131"/>
      <c r="K29" s="131"/>
    </row>
    <row r="30" spans="2:11" ht="20.100000000000001" customHeight="1" x14ac:dyDescent="0.2">
      <c r="F30" s="322" t="s">
        <v>174</v>
      </c>
      <c r="G30" s="322"/>
    </row>
    <row r="31" spans="2:11" ht="20.100000000000001" customHeight="1" x14ac:dyDescent="0.2">
      <c r="G31" s="131" t="s">
        <v>243</v>
      </c>
      <c r="I31" s="8"/>
      <c r="J31" s="129"/>
      <c r="K31" s="8"/>
    </row>
    <row r="32" spans="2:11" ht="20.100000000000001" customHeight="1" x14ac:dyDescent="0.2">
      <c r="G32" s="131" t="s">
        <v>180</v>
      </c>
      <c r="I32" s="8"/>
      <c r="J32" s="129"/>
      <c r="K32" s="8"/>
    </row>
    <row r="33" spans="6:11" ht="20.100000000000001" customHeight="1" x14ac:dyDescent="0.2">
      <c r="G33" s="145" t="s">
        <v>259</v>
      </c>
      <c r="I33" s="8"/>
      <c r="J33" s="129"/>
      <c r="K33" s="8"/>
    </row>
    <row r="34" spans="6:11" ht="20.100000000000001" customHeight="1" x14ac:dyDescent="0.2">
      <c r="G34" s="145" t="s">
        <v>259</v>
      </c>
      <c r="I34" s="8"/>
      <c r="J34" s="129"/>
      <c r="K34" s="8"/>
    </row>
    <row r="35" spans="6:11" ht="5.0999999999999996" customHeight="1" thickBot="1" x14ac:dyDescent="0.25">
      <c r="F35" s="132"/>
      <c r="G35" s="133"/>
      <c r="H35" s="131"/>
      <c r="I35" s="131"/>
      <c r="J35" s="131"/>
      <c r="K35" s="131"/>
    </row>
    <row r="36" spans="6:11" ht="20.100000000000001" customHeight="1" x14ac:dyDescent="0.2">
      <c r="F36" s="35" t="s">
        <v>182</v>
      </c>
      <c r="G36" s="128"/>
    </row>
    <row r="37" spans="6:11" ht="20.100000000000001" customHeight="1" x14ac:dyDescent="0.2">
      <c r="G37" s="131" t="s">
        <v>183</v>
      </c>
      <c r="I37" s="8"/>
      <c r="J37" s="129"/>
      <c r="K37" s="8"/>
    </row>
    <row r="38" spans="6:11" ht="20.100000000000001" customHeight="1" x14ac:dyDescent="0.2">
      <c r="G38" s="131" t="s">
        <v>244</v>
      </c>
      <c r="I38" s="8"/>
      <c r="J38" s="129"/>
      <c r="K38" s="8"/>
    </row>
    <row r="39" spans="6:11" ht="20.100000000000001" customHeight="1" x14ac:dyDescent="0.2">
      <c r="G39" s="131" t="s">
        <v>184</v>
      </c>
      <c r="I39" s="8"/>
      <c r="J39" s="129"/>
      <c r="K39" s="8"/>
    </row>
    <row r="40" spans="6:11" ht="20.100000000000001" customHeight="1" x14ac:dyDescent="0.2">
      <c r="G40" s="145" t="s">
        <v>259</v>
      </c>
      <c r="I40" s="8"/>
      <c r="J40" s="129"/>
      <c r="K40" s="8"/>
    </row>
    <row r="41" spans="6:11" ht="5.0999999999999996" customHeight="1" thickBot="1" x14ac:dyDescent="0.25">
      <c r="F41" s="132"/>
      <c r="G41" s="133"/>
      <c r="H41" s="131"/>
      <c r="I41" s="131"/>
      <c r="J41" s="131"/>
      <c r="K41" s="131"/>
    </row>
    <row r="42" spans="6:11" ht="20.100000000000001" customHeight="1" x14ac:dyDescent="0.2">
      <c r="F42" s="35" t="s">
        <v>187</v>
      </c>
      <c r="G42" s="128"/>
    </row>
    <row r="43" spans="6:11" ht="20.100000000000001" customHeight="1" x14ac:dyDescent="0.2">
      <c r="G43" s="131" t="s">
        <v>201</v>
      </c>
      <c r="I43" s="8"/>
      <c r="J43" s="129"/>
      <c r="K43" s="8"/>
    </row>
    <row r="44" spans="6:11" ht="20.100000000000001" customHeight="1" x14ac:dyDescent="0.2">
      <c r="G44" s="145" t="s">
        <v>259</v>
      </c>
      <c r="I44" s="8"/>
      <c r="J44" s="129"/>
      <c r="K44" s="8"/>
    </row>
    <row r="45" spans="6:11" ht="20.100000000000001" customHeight="1" x14ac:dyDescent="0.2">
      <c r="G45" s="145" t="s">
        <v>259</v>
      </c>
      <c r="I45" s="8"/>
      <c r="J45" s="129"/>
      <c r="K45" s="8"/>
    </row>
    <row r="46" spans="6:11" ht="20.100000000000001" customHeight="1" x14ac:dyDescent="0.2">
      <c r="G46" s="145" t="s">
        <v>259</v>
      </c>
      <c r="I46" s="8"/>
      <c r="J46" s="129"/>
      <c r="K46" s="8"/>
    </row>
    <row r="47" spans="6:11" ht="20.100000000000001" customHeight="1" x14ac:dyDescent="0.2">
      <c r="G47" s="145" t="s">
        <v>259</v>
      </c>
      <c r="I47" s="8"/>
      <c r="J47" s="129"/>
      <c r="K47" s="8"/>
    </row>
    <row r="48" spans="6:11" ht="5.0999999999999996" customHeight="1" thickBot="1" x14ac:dyDescent="0.25">
      <c r="F48" s="132"/>
      <c r="G48" s="133"/>
      <c r="H48" s="131"/>
      <c r="I48" s="131"/>
      <c r="J48" s="131"/>
      <c r="K48" s="131"/>
    </row>
    <row r="49" spans="2:12" ht="20.100000000000001" customHeight="1" x14ac:dyDescent="0.2">
      <c r="F49" s="35" t="s">
        <v>0</v>
      </c>
      <c r="G49" s="128"/>
    </row>
    <row r="50" spans="2:12" ht="20.100000000000001" customHeight="1" x14ac:dyDescent="0.2">
      <c r="G50" s="145" t="s">
        <v>512</v>
      </c>
      <c r="I50" s="8"/>
      <c r="J50" s="129"/>
      <c r="K50" s="8"/>
    </row>
    <row r="51" spans="2:12" ht="20.100000000000001" customHeight="1" x14ac:dyDescent="0.2">
      <c r="G51" s="145" t="s">
        <v>512</v>
      </c>
      <c r="I51" s="8"/>
      <c r="J51" s="129"/>
      <c r="K51" s="8"/>
    </row>
    <row r="52" spans="2:12" ht="20.100000000000001" customHeight="1" x14ac:dyDescent="0.2">
      <c r="G52" s="145" t="s">
        <v>513</v>
      </c>
      <c r="I52" s="8"/>
      <c r="J52" s="129"/>
      <c r="K52" s="8"/>
    </row>
    <row r="53" spans="2:12" ht="20.100000000000001" customHeight="1" x14ac:dyDescent="0.2">
      <c r="G53" s="145" t="s">
        <v>512</v>
      </c>
      <c r="I53" s="8"/>
      <c r="J53" s="129"/>
      <c r="K53" s="8"/>
    </row>
    <row r="54" spans="2:12" ht="5.0999999999999996" customHeight="1" thickBot="1" x14ac:dyDescent="0.25">
      <c r="F54" s="132"/>
      <c r="G54" s="133"/>
      <c r="H54" s="131"/>
      <c r="I54" s="131"/>
      <c r="J54" s="131"/>
      <c r="K54" s="131"/>
    </row>
    <row r="55" spans="2:12" ht="20.100000000000001" customHeight="1" x14ac:dyDescent="0.2">
      <c r="G55" s="127" t="s">
        <v>4</v>
      </c>
      <c r="I55" s="20">
        <f>SUM(I24:I53)</f>
        <v>0</v>
      </c>
      <c r="J55" s="129"/>
      <c r="K55" s="20">
        <f>SUM(K24:K53)</f>
        <v>0</v>
      </c>
    </row>
    <row r="56" spans="2:12" ht="4.9000000000000004" customHeight="1" thickBot="1" x14ac:dyDescent="0.25">
      <c r="G56" s="127"/>
      <c r="I56" s="129"/>
      <c r="J56" s="130"/>
      <c r="K56" s="129"/>
    </row>
    <row r="57" spans="2:12" ht="20.100000000000001" customHeight="1" thickBot="1" x14ac:dyDescent="0.25">
      <c r="G57" s="127" t="s">
        <v>63</v>
      </c>
      <c r="I57" s="21">
        <f>I21-I55</f>
        <v>0</v>
      </c>
      <c r="J57" s="129"/>
      <c r="K57" s="21">
        <f>K21-K55</f>
        <v>0</v>
      </c>
    </row>
    <row r="58" spans="2:12" ht="5.0999999999999996" customHeight="1" x14ac:dyDescent="0.2">
      <c r="B58" s="17"/>
      <c r="C58" s="17"/>
      <c r="D58" s="17"/>
      <c r="E58" s="17"/>
      <c r="F58" s="17"/>
      <c r="G58" s="17"/>
      <c r="H58" s="17"/>
      <c r="I58" s="17"/>
      <c r="J58" s="17"/>
      <c r="K58" s="17"/>
    </row>
    <row r="59" spans="2:12" ht="20.100000000000001" customHeight="1" x14ac:dyDescent="0.2">
      <c r="B59" s="343" t="s">
        <v>411</v>
      </c>
      <c r="C59" s="343"/>
      <c r="D59" s="343"/>
      <c r="E59" s="343"/>
      <c r="F59" s="343"/>
      <c r="G59" s="343"/>
      <c r="H59" s="343"/>
      <c r="I59" s="343"/>
      <c r="J59" s="343"/>
      <c r="K59" s="343"/>
    </row>
    <row r="60" spans="2:12" ht="20.100000000000001" customHeight="1" x14ac:dyDescent="0.2">
      <c r="B60" s="18" t="s">
        <v>248</v>
      </c>
      <c r="C60" s="165"/>
    </row>
    <row r="61" spans="2:12" ht="20.100000000000001" customHeight="1" x14ac:dyDescent="0.2">
      <c r="B61" s="18" t="s">
        <v>256</v>
      </c>
      <c r="C61" s="165"/>
    </row>
    <row r="62" spans="2:12" ht="20.100000000000001" customHeight="1" x14ac:dyDescent="0.2">
      <c r="B62" s="218" t="s">
        <v>168</v>
      </c>
      <c r="C62" s="219" t="s">
        <v>197</v>
      </c>
      <c r="D62" s="318" t="s">
        <v>312</v>
      </c>
      <c r="E62" s="318"/>
      <c r="F62" s="318"/>
      <c r="G62" s="318"/>
      <c r="H62" s="318"/>
      <c r="I62" s="318"/>
      <c r="J62" s="318"/>
      <c r="K62" s="318"/>
      <c r="L62" s="318"/>
    </row>
    <row r="63" spans="2:12" ht="14.25" customHeight="1" x14ac:dyDescent="0.2">
      <c r="B63" s="218"/>
      <c r="C63" s="219"/>
      <c r="D63" s="318"/>
      <c r="E63" s="318"/>
      <c r="F63" s="318"/>
      <c r="G63" s="318"/>
      <c r="H63" s="318"/>
      <c r="I63" s="318"/>
      <c r="J63" s="318"/>
      <c r="K63" s="318"/>
      <c r="L63" s="318"/>
    </row>
    <row r="64" spans="2:12" ht="20.100000000000001" customHeight="1" x14ac:dyDescent="0.2">
      <c r="C64" s="219" t="s">
        <v>196</v>
      </c>
      <c r="D64" s="220" t="s">
        <v>247</v>
      </c>
    </row>
    <row r="65" spans="2:11" ht="4.9000000000000004" customHeight="1" thickBot="1" x14ac:dyDescent="0.25">
      <c r="B65" s="165"/>
      <c r="C65" s="165"/>
    </row>
    <row r="66" spans="2:11" ht="20.100000000000001" customHeight="1" thickBot="1" x14ac:dyDescent="0.25">
      <c r="G66" s="127"/>
      <c r="I66" s="179" t="s">
        <v>410</v>
      </c>
      <c r="J66" s="216"/>
      <c r="K66" s="221">
        <f>K68+K73+K78+K83+K88+K93</f>
        <v>0</v>
      </c>
    </row>
    <row r="67" spans="2:11" ht="4.9000000000000004" customHeight="1" x14ac:dyDescent="0.2">
      <c r="B67" s="165"/>
      <c r="C67" s="165"/>
    </row>
    <row r="68" spans="2:11" ht="20.25" customHeight="1" x14ac:dyDescent="0.2">
      <c r="B68" s="436" t="s">
        <v>249</v>
      </c>
      <c r="C68" s="437"/>
      <c r="D68" s="179" t="s">
        <v>255</v>
      </c>
      <c r="E68" s="438"/>
      <c r="F68" s="439"/>
      <c r="G68" s="439"/>
      <c r="H68" s="439"/>
      <c r="I68" s="440"/>
      <c r="J68" s="50"/>
      <c r="K68" s="29">
        <v>0</v>
      </c>
    </row>
    <row r="69" spans="2:11" ht="4.9000000000000004" customHeight="1" x14ac:dyDescent="0.2">
      <c r="C69" s="222"/>
      <c r="J69" s="50"/>
    </row>
    <row r="70" spans="2:11" ht="20.25" customHeight="1" x14ac:dyDescent="0.2">
      <c r="B70" s="441" t="s">
        <v>311</v>
      </c>
      <c r="C70" s="222"/>
      <c r="D70" s="346"/>
      <c r="E70" s="347"/>
      <c r="F70" s="347"/>
      <c r="G70" s="347"/>
      <c r="H70" s="347"/>
      <c r="I70" s="347"/>
      <c r="J70" s="347"/>
      <c r="K70" s="348"/>
    </row>
    <row r="71" spans="2:11" ht="64.900000000000006" customHeight="1" x14ac:dyDescent="0.2">
      <c r="B71" s="442"/>
      <c r="C71" s="222"/>
      <c r="D71" s="349"/>
      <c r="E71" s="350"/>
      <c r="F71" s="350"/>
      <c r="G71" s="350"/>
      <c r="H71" s="350"/>
      <c r="I71" s="350"/>
      <c r="J71" s="350"/>
      <c r="K71" s="351"/>
    </row>
    <row r="72" spans="2:11" ht="4.9000000000000004" customHeight="1" x14ac:dyDescent="0.2">
      <c r="B72" s="222"/>
      <c r="C72" s="222"/>
      <c r="J72" s="50"/>
    </row>
    <row r="73" spans="2:11" ht="20.25" customHeight="1" x14ac:dyDescent="0.2">
      <c r="B73" s="436" t="s">
        <v>254</v>
      </c>
      <c r="C73" s="437"/>
      <c r="D73" s="179" t="s">
        <v>255</v>
      </c>
      <c r="E73" s="438"/>
      <c r="F73" s="439"/>
      <c r="G73" s="439"/>
      <c r="H73" s="439"/>
      <c r="I73" s="440"/>
      <c r="J73" s="50"/>
      <c r="K73" s="29">
        <v>0</v>
      </c>
    </row>
    <row r="74" spans="2:11" ht="4.9000000000000004" customHeight="1" x14ac:dyDescent="0.2">
      <c r="C74" s="222"/>
      <c r="J74" s="50"/>
    </row>
    <row r="75" spans="2:11" ht="20.25" customHeight="1" x14ac:dyDescent="0.2">
      <c r="B75" s="441" t="s">
        <v>311</v>
      </c>
      <c r="C75" s="222"/>
      <c r="D75" s="346"/>
      <c r="E75" s="347"/>
      <c r="F75" s="347"/>
      <c r="G75" s="347"/>
      <c r="H75" s="347"/>
      <c r="I75" s="347"/>
      <c r="J75" s="347"/>
      <c r="K75" s="348"/>
    </row>
    <row r="76" spans="2:11" ht="64.900000000000006" customHeight="1" x14ac:dyDescent="0.2">
      <c r="B76" s="442"/>
      <c r="C76" s="222"/>
      <c r="D76" s="349"/>
      <c r="E76" s="350"/>
      <c r="F76" s="350"/>
      <c r="G76" s="350"/>
      <c r="H76" s="350"/>
      <c r="I76" s="350"/>
      <c r="J76" s="350"/>
      <c r="K76" s="351"/>
    </row>
    <row r="77" spans="2:11" ht="4.9000000000000004" customHeight="1" x14ac:dyDescent="0.2">
      <c r="B77" s="222"/>
      <c r="C77" s="222"/>
      <c r="J77" s="50"/>
    </row>
    <row r="78" spans="2:11" ht="20.25" customHeight="1" x14ac:dyDescent="0.2">
      <c r="B78" s="436" t="s">
        <v>253</v>
      </c>
      <c r="C78" s="437"/>
      <c r="D78" s="179" t="s">
        <v>255</v>
      </c>
      <c r="E78" s="438"/>
      <c r="F78" s="439"/>
      <c r="G78" s="439"/>
      <c r="H78" s="439"/>
      <c r="I78" s="440"/>
      <c r="J78" s="50"/>
      <c r="K78" s="29">
        <v>0</v>
      </c>
    </row>
    <row r="79" spans="2:11" ht="4.9000000000000004" customHeight="1" x14ac:dyDescent="0.2">
      <c r="C79" s="222"/>
      <c r="J79" s="50"/>
    </row>
    <row r="80" spans="2:11" ht="20.25" customHeight="1" x14ac:dyDescent="0.2">
      <c r="B80" s="441" t="s">
        <v>311</v>
      </c>
      <c r="C80" s="222"/>
      <c r="D80" s="346"/>
      <c r="E80" s="347"/>
      <c r="F80" s="347"/>
      <c r="G80" s="347"/>
      <c r="H80" s="347"/>
      <c r="I80" s="347"/>
      <c r="J80" s="347"/>
      <c r="K80" s="348"/>
    </row>
    <row r="81" spans="2:11" ht="64.900000000000006" customHeight="1" x14ac:dyDescent="0.2">
      <c r="B81" s="442"/>
      <c r="C81" s="222"/>
      <c r="D81" s="349"/>
      <c r="E81" s="350"/>
      <c r="F81" s="350"/>
      <c r="G81" s="350"/>
      <c r="H81" s="350"/>
      <c r="I81" s="350"/>
      <c r="J81" s="350"/>
      <c r="K81" s="351"/>
    </row>
    <row r="82" spans="2:11" ht="4.9000000000000004" customHeight="1" x14ac:dyDescent="0.2">
      <c r="B82" s="222"/>
      <c r="C82" s="222"/>
      <c r="J82" s="50"/>
    </row>
    <row r="83" spans="2:11" ht="20.25" customHeight="1" x14ac:dyDescent="0.2">
      <c r="B83" s="436" t="s">
        <v>252</v>
      </c>
      <c r="C83" s="437"/>
      <c r="D83" s="179" t="s">
        <v>255</v>
      </c>
      <c r="E83" s="438"/>
      <c r="F83" s="439"/>
      <c r="G83" s="439"/>
      <c r="H83" s="439"/>
      <c r="I83" s="440"/>
      <c r="J83" s="50"/>
      <c r="K83" s="29">
        <v>0</v>
      </c>
    </row>
    <row r="84" spans="2:11" ht="4.9000000000000004" customHeight="1" x14ac:dyDescent="0.2">
      <c r="C84" s="222"/>
      <c r="J84" s="50"/>
    </row>
    <row r="85" spans="2:11" ht="20.25" customHeight="1" x14ac:dyDescent="0.2">
      <c r="B85" s="441" t="s">
        <v>311</v>
      </c>
      <c r="C85" s="222"/>
      <c r="D85" s="346"/>
      <c r="E85" s="347"/>
      <c r="F85" s="347"/>
      <c r="G85" s="347"/>
      <c r="H85" s="347"/>
      <c r="I85" s="347"/>
      <c r="J85" s="347"/>
      <c r="K85" s="348"/>
    </row>
    <row r="86" spans="2:11" ht="64.900000000000006" customHeight="1" x14ac:dyDescent="0.2">
      <c r="B86" s="442"/>
      <c r="C86" s="222"/>
      <c r="D86" s="349"/>
      <c r="E86" s="350"/>
      <c r="F86" s="350"/>
      <c r="G86" s="350"/>
      <c r="H86" s="350"/>
      <c r="I86" s="350"/>
      <c r="J86" s="350"/>
      <c r="K86" s="351"/>
    </row>
    <row r="87" spans="2:11" ht="4.9000000000000004" customHeight="1" x14ac:dyDescent="0.2">
      <c r="B87" s="222"/>
      <c r="C87" s="222"/>
      <c r="J87" s="50"/>
    </row>
    <row r="88" spans="2:11" ht="20.25" customHeight="1" x14ac:dyDescent="0.2">
      <c r="B88" s="436" t="s">
        <v>251</v>
      </c>
      <c r="C88" s="437"/>
      <c r="D88" s="179" t="s">
        <v>255</v>
      </c>
      <c r="E88" s="438"/>
      <c r="F88" s="439"/>
      <c r="G88" s="439"/>
      <c r="H88" s="439"/>
      <c r="I88" s="440"/>
      <c r="J88" s="50"/>
      <c r="K88" s="29">
        <v>0</v>
      </c>
    </row>
    <row r="89" spans="2:11" ht="4.9000000000000004" customHeight="1" x14ac:dyDescent="0.2">
      <c r="C89" s="222"/>
      <c r="J89" s="50"/>
    </row>
    <row r="90" spans="2:11" ht="20.25" customHeight="1" x14ac:dyDescent="0.2">
      <c r="B90" s="441" t="s">
        <v>311</v>
      </c>
      <c r="C90" s="222"/>
      <c r="D90" s="346"/>
      <c r="E90" s="347"/>
      <c r="F90" s="347"/>
      <c r="G90" s="347"/>
      <c r="H90" s="347"/>
      <c r="I90" s="347"/>
      <c r="J90" s="347"/>
      <c r="K90" s="348"/>
    </row>
    <row r="91" spans="2:11" ht="64.900000000000006" customHeight="1" x14ac:dyDescent="0.2">
      <c r="B91" s="442"/>
      <c r="C91" s="222"/>
      <c r="D91" s="349"/>
      <c r="E91" s="350"/>
      <c r="F91" s="350"/>
      <c r="G91" s="350"/>
      <c r="H91" s="350"/>
      <c r="I91" s="350"/>
      <c r="J91" s="350"/>
      <c r="K91" s="351"/>
    </row>
    <row r="92" spans="2:11" ht="4.9000000000000004" customHeight="1" x14ac:dyDescent="0.2">
      <c r="B92" s="222"/>
      <c r="C92" s="222"/>
      <c r="J92" s="50"/>
    </row>
    <row r="93" spans="2:11" ht="20.25" customHeight="1" x14ac:dyDescent="0.2">
      <c r="B93" s="436" t="s">
        <v>250</v>
      </c>
      <c r="C93" s="437"/>
      <c r="D93" s="179" t="s">
        <v>255</v>
      </c>
      <c r="E93" s="438"/>
      <c r="F93" s="439"/>
      <c r="G93" s="439"/>
      <c r="H93" s="439"/>
      <c r="I93" s="440"/>
      <c r="J93" s="50"/>
      <c r="K93" s="29">
        <v>0</v>
      </c>
    </row>
    <row r="94" spans="2:11" ht="4.9000000000000004" customHeight="1" x14ac:dyDescent="0.2">
      <c r="C94" s="222"/>
      <c r="J94" s="50"/>
    </row>
    <row r="95" spans="2:11" ht="20.25" customHeight="1" x14ac:dyDescent="0.2">
      <c r="B95" s="441" t="s">
        <v>311</v>
      </c>
      <c r="C95" s="222"/>
      <c r="D95" s="346"/>
      <c r="E95" s="347"/>
      <c r="F95" s="347"/>
      <c r="G95" s="347"/>
      <c r="H95" s="347"/>
      <c r="I95" s="347"/>
      <c r="J95" s="347"/>
      <c r="K95" s="348"/>
    </row>
    <row r="96" spans="2:11" ht="64.900000000000006" customHeight="1" x14ac:dyDescent="0.2">
      <c r="B96" s="442"/>
      <c r="C96" s="222"/>
      <c r="D96" s="349"/>
      <c r="E96" s="350"/>
      <c r="F96" s="350"/>
      <c r="G96" s="350"/>
      <c r="H96" s="350"/>
      <c r="I96" s="350"/>
      <c r="J96" s="350"/>
      <c r="K96" s="351"/>
    </row>
  </sheetData>
  <sheetProtection algorithmName="SHA-512" hashValue="tIkFnzBzwK2S8zkj+T0pKORLYa482Epk0iKfolVtAqTWE+/XlC8ubcd8FNOfuc1MYLKfSGf1pJkkL39ltBp6Ag==" saltValue="CrZeH+vl12vX9FQZtjQk4w==" spinCount="100000" sheet="1" objects="1" scenarios="1"/>
  <mergeCells count="35">
    <mergeCell ref="D95:K96"/>
    <mergeCell ref="E93:I93"/>
    <mergeCell ref="D62:L63"/>
    <mergeCell ref="B15:K15"/>
    <mergeCell ref="B95:B96"/>
    <mergeCell ref="D70:K71"/>
    <mergeCell ref="B80:B81"/>
    <mergeCell ref="B85:B86"/>
    <mergeCell ref="E78:I78"/>
    <mergeCell ref="E83:I83"/>
    <mergeCell ref="E88:I88"/>
    <mergeCell ref="D80:K81"/>
    <mergeCell ref="D85:K86"/>
    <mergeCell ref="B93:C93"/>
    <mergeCell ref="B78:C78"/>
    <mergeCell ref="B83:C83"/>
    <mergeCell ref="B4:K4"/>
    <mergeCell ref="B6:K6"/>
    <mergeCell ref="B8:K8"/>
    <mergeCell ref="B68:C68"/>
    <mergeCell ref="B14:K14"/>
    <mergeCell ref="I16:K16"/>
    <mergeCell ref="B59:K59"/>
    <mergeCell ref="B7:K7"/>
    <mergeCell ref="B88:C88"/>
    <mergeCell ref="F23:G23"/>
    <mergeCell ref="F30:G30"/>
    <mergeCell ref="E68:I68"/>
    <mergeCell ref="B90:B91"/>
    <mergeCell ref="D90:K91"/>
    <mergeCell ref="B70:B71"/>
    <mergeCell ref="B75:B76"/>
    <mergeCell ref="E73:I73"/>
    <mergeCell ref="D75:K76"/>
    <mergeCell ref="B73:C73"/>
  </mergeCells>
  <dataValidations count="1">
    <dataValidation type="list" allowBlank="1" showInputMessage="1" showErrorMessage="1" sqref="K10" xr:uid="{2FA6D0C6-A858-494C-9A6E-D8E32AAC305B}">
      <formula1>"please choose, YES, NO"</formula1>
    </dataValidation>
  </dataValidations>
  <pageMargins left="0.23622047244094491" right="0.23622047244094491" top="0.23622047244094491" bottom="0.23622047244094491" header="0.31496062992125984" footer="0.31496062992125984"/>
  <pageSetup paperSize="9" fitToWidth="0" orientation="landscape" r:id="rId1"/>
  <ignoredErrors>
    <ignoredError sqref="I24:K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EA11-06DF-4151-BE89-4490896390CF}">
  <sheetPr>
    <tabColor rgb="FF00B050"/>
  </sheetPr>
  <dimension ref="A1:AC84"/>
  <sheetViews>
    <sheetView showGridLines="0" workbookViewId="0">
      <selection activeCell="F10" sqref="F10:L10"/>
    </sheetView>
  </sheetViews>
  <sheetFormatPr defaultColWidth="9.28515625" defaultRowHeight="12" x14ac:dyDescent="0.2"/>
  <cols>
    <col min="1" max="1" width="1.7109375" style="186" customWidth="1"/>
    <col min="2" max="2" width="2.28515625" style="186" customWidth="1"/>
    <col min="3" max="3" width="6.42578125" style="186" customWidth="1"/>
    <col min="4" max="4" width="16.7109375" style="186" customWidth="1"/>
    <col min="5" max="5" width="0.7109375" style="186" customWidth="1"/>
    <col min="6" max="6" width="12.7109375" style="186" customWidth="1"/>
    <col min="7" max="7" width="4.7109375" style="186" customWidth="1"/>
    <col min="8" max="8" width="12.7109375" style="186" customWidth="1"/>
    <col min="9" max="9" width="4.7109375" style="186" customWidth="1"/>
    <col min="10" max="10" width="12.7109375" style="186" customWidth="1"/>
    <col min="11" max="11" width="4.7109375" style="186" customWidth="1"/>
    <col min="12" max="12" width="12.7109375" style="186" customWidth="1"/>
    <col min="13" max="13" width="16.5703125" style="186" customWidth="1"/>
    <col min="14" max="14" width="1.7109375" style="186" customWidth="1"/>
    <col min="15" max="15" width="12.7109375" style="186" customWidth="1"/>
    <col min="16" max="16" width="1.7109375" style="186" customWidth="1"/>
    <col min="17" max="17" width="12.7109375" style="186" customWidth="1"/>
    <col min="18" max="18" width="1.7109375" style="186" customWidth="1"/>
    <col min="19" max="19" width="12.7109375" style="186" customWidth="1"/>
    <col min="20" max="20" width="1.7109375" style="186" customWidth="1"/>
    <col min="21" max="21" width="12.7109375" style="186" customWidth="1"/>
    <col min="22" max="23" width="1.7109375" style="186" customWidth="1"/>
    <col min="24" max="16384" width="9.28515625" style="186"/>
  </cols>
  <sheetData>
    <row r="1" spans="1:23" s="9" customFormat="1" ht="30" customHeight="1" x14ac:dyDescent="0.2">
      <c r="A1" s="115" t="s">
        <v>54</v>
      </c>
      <c r="B1" s="116"/>
      <c r="C1" s="116"/>
      <c r="D1" s="116"/>
      <c r="E1" s="116"/>
      <c r="F1" s="116"/>
      <c r="G1" s="116"/>
      <c r="H1" s="116"/>
      <c r="I1" s="116"/>
      <c r="J1" s="116"/>
      <c r="K1" s="116"/>
      <c r="L1" s="116"/>
      <c r="M1" s="116"/>
      <c r="N1" s="116"/>
      <c r="O1" s="116"/>
      <c r="P1" s="116"/>
      <c r="Q1" s="116"/>
      <c r="R1" s="116"/>
      <c r="S1" s="116"/>
      <c r="T1" s="116"/>
      <c r="U1" s="116"/>
      <c r="V1" s="116"/>
      <c r="W1" s="148" t="str">
        <f>'Pg 1'!K4</f>
        <v>dd/mm/yy</v>
      </c>
    </row>
    <row r="2" spans="1:23" s="9" customFormat="1" ht="19.149999999999999" customHeight="1" x14ac:dyDescent="0.2">
      <c r="A2" s="183" t="s">
        <v>78</v>
      </c>
      <c r="B2" s="184"/>
      <c r="C2" s="184"/>
      <c r="D2" s="122"/>
      <c r="E2" s="122"/>
      <c r="F2" s="122"/>
      <c r="G2" s="122"/>
      <c r="H2" s="122"/>
      <c r="I2" s="122"/>
      <c r="J2" s="122"/>
      <c r="K2" s="122"/>
      <c r="L2" s="122"/>
      <c r="M2" s="122"/>
      <c r="N2" s="122"/>
      <c r="O2" s="122"/>
      <c r="P2" s="122"/>
      <c r="Q2" s="122"/>
      <c r="R2" s="122"/>
      <c r="S2" s="122"/>
      <c r="T2" s="122"/>
      <c r="U2" s="122"/>
      <c r="V2" s="122"/>
      <c r="W2" s="185" t="str">
        <f>'Pg 1'!D6</f>
        <v>name of PROVIDER</v>
      </c>
    </row>
    <row r="3" spans="1:23" ht="5.0999999999999996" customHeight="1" x14ac:dyDescent="0.2"/>
    <row r="4" spans="1:23" ht="20.100000000000001" customHeight="1" x14ac:dyDescent="0.2">
      <c r="B4" s="192" t="s">
        <v>514</v>
      </c>
      <c r="C4" s="193"/>
      <c r="D4" s="193"/>
      <c r="E4" s="193"/>
      <c r="F4" s="193"/>
      <c r="G4" s="193"/>
      <c r="H4" s="193"/>
      <c r="I4" s="193"/>
      <c r="J4" s="193"/>
      <c r="K4" s="193"/>
      <c r="L4" s="193"/>
      <c r="M4" s="193"/>
      <c r="N4" s="193"/>
      <c r="O4" s="193"/>
      <c r="P4" s="193"/>
      <c r="Q4" s="193"/>
      <c r="R4" s="193"/>
      <c r="S4" s="193"/>
      <c r="T4" s="193"/>
      <c r="U4" s="193"/>
      <c r="V4" s="193"/>
      <c r="W4" s="194"/>
    </row>
    <row r="5" spans="1:23" ht="5.0999999999999996" customHeight="1" x14ac:dyDescent="0.2">
      <c r="B5" s="290"/>
      <c r="W5" s="207"/>
    </row>
    <row r="6" spans="1:23" ht="16.5" x14ac:dyDescent="0.3">
      <c r="B6" s="290"/>
      <c r="C6" s="279" t="s">
        <v>515</v>
      </c>
      <c r="W6" s="207"/>
    </row>
    <row r="7" spans="1:23" ht="16.5" x14ac:dyDescent="0.3">
      <c r="B7" s="290"/>
      <c r="C7" s="279" t="s">
        <v>516</v>
      </c>
      <c r="W7" s="207"/>
    </row>
    <row r="8" spans="1:23" ht="5.0999999999999996" customHeight="1" x14ac:dyDescent="0.3">
      <c r="A8" s="191"/>
      <c r="B8" s="281"/>
      <c r="C8" s="279"/>
      <c r="D8" s="279"/>
      <c r="E8" s="14"/>
      <c r="F8" s="14"/>
      <c r="G8" s="14"/>
      <c r="H8" s="14"/>
      <c r="I8" s="14"/>
      <c r="J8" s="14"/>
      <c r="K8" s="14"/>
      <c r="L8" s="14"/>
      <c r="M8" s="14"/>
      <c r="N8" s="14"/>
      <c r="O8" s="14"/>
      <c r="P8" s="14"/>
      <c r="Q8" s="14"/>
      <c r="R8" s="14"/>
      <c r="S8" s="14"/>
      <c r="T8" s="14"/>
      <c r="U8" s="14"/>
      <c r="V8" s="14"/>
      <c r="W8" s="283"/>
    </row>
    <row r="9" spans="1:23" ht="5.0999999999999996" customHeight="1" x14ac:dyDescent="0.3">
      <c r="A9" s="191"/>
      <c r="B9" s="281"/>
      <c r="C9" s="293"/>
      <c r="D9" s="294"/>
      <c r="E9" s="203"/>
      <c r="F9" s="203"/>
      <c r="G9" s="203"/>
      <c r="H9" s="203"/>
      <c r="I9" s="203"/>
      <c r="J9" s="203"/>
      <c r="K9" s="203"/>
      <c r="L9" s="203"/>
      <c r="M9" s="203"/>
      <c r="N9" s="203"/>
      <c r="O9" s="203"/>
      <c r="P9" s="203"/>
      <c r="Q9" s="203"/>
      <c r="R9" s="203"/>
      <c r="S9" s="203"/>
      <c r="T9" s="203"/>
      <c r="U9" s="203"/>
      <c r="V9" s="295"/>
      <c r="W9" s="283"/>
    </row>
    <row r="10" spans="1:23" ht="19.899999999999999" customHeight="1" x14ac:dyDescent="0.3">
      <c r="A10" s="191"/>
      <c r="B10" s="281"/>
      <c r="C10" s="281">
        <v>1</v>
      </c>
      <c r="D10" s="296" t="s">
        <v>481</v>
      </c>
      <c r="E10" s="14"/>
      <c r="F10" s="446"/>
      <c r="G10" s="447"/>
      <c r="H10" s="447"/>
      <c r="I10" s="447"/>
      <c r="J10" s="447"/>
      <c r="K10" s="447"/>
      <c r="L10" s="448"/>
      <c r="M10" s="14"/>
      <c r="N10" s="14"/>
      <c r="O10" s="296" t="s">
        <v>517</v>
      </c>
      <c r="P10" s="14"/>
      <c r="Q10" s="14"/>
      <c r="R10" s="14"/>
      <c r="S10" s="14"/>
      <c r="T10" s="14"/>
      <c r="U10" s="14"/>
      <c r="V10" s="283"/>
      <c r="W10" s="283"/>
    </row>
    <row r="11" spans="1:23" ht="5.0999999999999996" customHeight="1" x14ac:dyDescent="0.3">
      <c r="A11" s="191"/>
      <c r="B11" s="281"/>
      <c r="C11" s="281"/>
      <c r="D11" s="296"/>
      <c r="E11" s="279"/>
      <c r="F11" s="279"/>
      <c r="G11" s="279"/>
      <c r="H11" s="279"/>
      <c r="I11" s="279"/>
      <c r="J11" s="14"/>
      <c r="K11" s="14"/>
      <c r="L11" s="14"/>
      <c r="M11" s="14"/>
      <c r="N11" s="14"/>
      <c r="O11" s="14"/>
      <c r="P11" s="14"/>
      <c r="Q11" s="14"/>
      <c r="R11" s="14"/>
      <c r="S11" s="14"/>
      <c r="T11" s="14"/>
      <c r="U11" s="14"/>
      <c r="V11" s="283"/>
      <c r="W11" s="283"/>
    </row>
    <row r="12" spans="1:23" ht="19.899999999999999" customHeight="1" x14ac:dyDescent="0.3">
      <c r="A12" s="191"/>
      <c r="B12" s="281"/>
      <c r="C12" s="281"/>
      <c r="D12" s="296" t="s">
        <v>518</v>
      </c>
      <c r="E12" s="14"/>
      <c r="F12" s="492" t="s">
        <v>32</v>
      </c>
      <c r="G12" s="493"/>
      <c r="H12" s="296" t="s">
        <v>482</v>
      </c>
      <c r="I12" s="446"/>
      <c r="J12" s="447"/>
      <c r="K12" s="447"/>
      <c r="L12" s="448"/>
      <c r="M12" s="494" t="s">
        <v>519</v>
      </c>
      <c r="N12" s="14"/>
      <c r="O12" s="243" t="s">
        <v>484</v>
      </c>
      <c r="P12" s="243"/>
      <c r="Q12" s="243" t="s">
        <v>485</v>
      </c>
      <c r="R12" s="243"/>
      <c r="S12" s="243" t="s">
        <v>486</v>
      </c>
      <c r="T12" s="243"/>
      <c r="U12" s="243" t="s">
        <v>487</v>
      </c>
      <c r="V12" s="495"/>
      <c r="W12" s="283"/>
    </row>
    <row r="13" spans="1:23" ht="5.0999999999999996" customHeight="1" x14ac:dyDescent="0.3">
      <c r="A13" s="191"/>
      <c r="B13" s="281"/>
      <c r="C13" s="281"/>
      <c r="D13" s="296"/>
      <c r="E13" s="14"/>
      <c r="F13" s="14"/>
      <c r="G13" s="14"/>
      <c r="H13" s="14"/>
      <c r="I13" s="14"/>
      <c r="J13" s="14"/>
      <c r="K13" s="14"/>
      <c r="L13" s="14"/>
      <c r="M13" s="14"/>
      <c r="N13" s="14"/>
      <c r="O13" s="14"/>
      <c r="P13" s="14"/>
      <c r="Q13" s="14"/>
      <c r="R13" s="14"/>
      <c r="S13" s="14"/>
      <c r="T13" s="14"/>
      <c r="U13" s="14"/>
      <c r="V13" s="283"/>
      <c r="W13" s="283"/>
    </row>
    <row r="14" spans="1:23" ht="19.899999999999999" customHeight="1" x14ac:dyDescent="0.3">
      <c r="A14" s="191"/>
      <c r="B14" s="281"/>
      <c r="C14" s="281"/>
      <c r="D14" s="296" t="s">
        <v>483</v>
      </c>
      <c r="E14" s="14"/>
      <c r="F14" s="446"/>
      <c r="G14" s="447"/>
      <c r="H14" s="447"/>
      <c r="I14" s="447"/>
      <c r="J14" s="447"/>
      <c r="K14" s="447"/>
      <c r="L14" s="448"/>
      <c r="M14" s="14"/>
      <c r="N14" s="14"/>
      <c r="O14" s="2" t="s">
        <v>32</v>
      </c>
      <c r="P14" s="14"/>
      <c r="Q14" s="2" t="s">
        <v>32</v>
      </c>
      <c r="R14" s="14"/>
      <c r="S14" s="2" t="s">
        <v>32</v>
      </c>
      <c r="T14" s="14"/>
      <c r="U14" s="2" t="s">
        <v>32</v>
      </c>
      <c r="V14" s="283"/>
      <c r="W14" s="283"/>
    </row>
    <row r="15" spans="1:23" ht="5.0999999999999996" customHeight="1" x14ac:dyDescent="0.3">
      <c r="A15" s="191"/>
      <c r="B15" s="281"/>
      <c r="C15" s="297"/>
      <c r="D15" s="298"/>
      <c r="E15" s="286"/>
      <c r="F15" s="286"/>
      <c r="G15" s="286"/>
      <c r="H15" s="286"/>
      <c r="I15" s="286"/>
      <c r="J15" s="286"/>
      <c r="K15" s="286"/>
      <c r="L15" s="286"/>
      <c r="M15" s="286"/>
      <c r="N15" s="286"/>
      <c r="O15" s="286"/>
      <c r="P15" s="286"/>
      <c r="Q15" s="286"/>
      <c r="R15" s="286"/>
      <c r="S15" s="286"/>
      <c r="T15" s="286"/>
      <c r="U15" s="286"/>
      <c r="V15" s="299"/>
      <c r="W15" s="283"/>
    </row>
    <row r="16" spans="1:23" ht="5.0999999999999996" customHeight="1" x14ac:dyDescent="0.3">
      <c r="A16" s="191"/>
      <c r="B16" s="281"/>
      <c r="C16" s="279"/>
      <c r="D16" s="279"/>
      <c r="E16" s="14"/>
      <c r="F16" s="14"/>
      <c r="G16" s="14"/>
      <c r="H16" s="14"/>
      <c r="I16" s="14"/>
      <c r="J16" s="14"/>
      <c r="K16" s="14"/>
      <c r="L16" s="14"/>
      <c r="M16" s="14"/>
      <c r="N16" s="14"/>
      <c r="O16" s="14"/>
      <c r="P16" s="14"/>
      <c r="Q16" s="14"/>
      <c r="R16" s="14"/>
      <c r="S16" s="14"/>
      <c r="T16" s="14"/>
      <c r="U16" s="14"/>
      <c r="V16" s="14"/>
      <c r="W16" s="283"/>
    </row>
    <row r="17" spans="1:23" ht="5.0999999999999996" customHeight="1" x14ac:dyDescent="0.3">
      <c r="A17" s="191"/>
      <c r="B17" s="281"/>
      <c r="C17" s="293"/>
      <c r="D17" s="294"/>
      <c r="E17" s="203"/>
      <c r="F17" s="203"/>
      <c r="G17" s="203"/>
      <c r="H17" s="203"/>
      <c r="I17" s="203"/>
      <c r="J17" s="203"/>
      <c r="K17" s="203"/>
      <c r="L17" s="203"/>
      <c r="M17" s="203"/>
      <c r="N17" s="203"/>
      <c r="O17" s="203"/>
      <c r="P17" s="203"/>
      <c r="Q17" s="203"/>
      <c r="R17" s="203"/>
      <c r="S17" s="203"/>
      <c r="T17" s="203"/>
      <c r="U17" s="203"/>
      <c r="V17" s="295"/>
      <c r="W17" s="283"/>
    </row>
    <row r="18" spans="1:23" ht="19.899999999999999" customHeight="1" x14ac:dyDescent="0.3">
      <c r="A18" s="191"/>
      <c r="B18" s="281"/>
      <c r="C18" s="281">
        <v>2</v>
      </c>
      <c r="D18" s="296" t="s">
        <v>481</v>
      </c>
      <c r="E18" s="14"/>
      <c r="F18" s="446"/>
      <c r="G18" s="447"/>
      <c r="H18" s="447"/>
      <c r="I18" s="447"/>
      <c r="J18" s="447"/>
      <c r="K18" s="447"/>
      <c r="L18" s="448"/>
      <c r="M18" s="14"/>
      <c r="N18" s="14"/>
      <c r="O18" s="296" t="s">
        <v>517</v>
      </c>
      <c r="P18" s="14"/>
      <c r="Q18" s="14"/>
      <c r="R18" s="14"/>
      <c r="S18" s="14"/>
      <c r="T18" s="14"/>
      <c r="U18" s="14"/>
      <c r="V18" s="283"/>
      <c r="W18" s="283"/>
    </row>
    <row r="19" spans="1:23" ht="5.0999999999999996" customHeight="1" x14ac:dyDescent="0.3">
      <c r="A19" s="191"/>
      <c r="B19" s="281"/>
      <c r="C19" s="281"/>
      <c r="D19" s="296"/>
      <c r="E19" s="279"/>
      <c r="F19" s="279"/>
      <c r="G19" s="279"/>
      <c r="H19" s="279"/>
      <c r="I19" s="279"/>
      <c r="J19" s="14"/>
      <c r="K19" s="14"/>
      <c r="L19" s="14"/>
      <c r="M19" s="14"/>
      <c r="N19" s="14"/>
      <c r="O19" s="14"/>
      <c r="P19" s="14"/>
      <c r="Q19" s="14"/>
      <c r="R19" s="14"/>
      <c r="S19" s="14"/>
      <c r="T19" s="14"/>
      <c r="U19" s="14"/>
      <c r="V19" s="283"/>
      <c r="W19" s="283"/>
    </row>
    <row r="20" spans="1:23" ht="19.899999999999999" customHeight="1" x14ac:dyDescent="0.3">
      <c r="A20" s="191"/>
      <c r="B20" s="281"/>
      <c r="C20" s="281"/>
      <c r="D20" s="296" t="s">
        <v>518</v>
      </c>
      <c r="E20" s="14"/>
      <c r="F20" s="492" t="s">
        <v>32</v>
      </c>
      <c r="G20" s="493"/>
      <c r="H20" s="296" t="s">
        <v>482</v>
      </c>
      <c r="I20" s="446"/>
      <c r="J20" s="447"/>
      <c r="K20" s="447"/>
      <c r="L20" s="448"/>
      <c r="M20" s="494" t="s">
        <v>519</v>
      </c>
      <c r="N20" s="14"/>
      <c r="O20" s="243" t="s">
        <v>484</v>
      </c>
      <c r="P20" s="243"/>
      <c r="Q20" s="243" t="s">
        <v>485</v>
      </c>
      <c r="R20" s="243"/>
      <c r="S20" s="243" t="s">
        <v>486</v>
      </c>
      <c r="T20" s="243"/>
      <c r="U20" s="243" t="s">
        <v>487</v>
      </c>
      <c r="V20" s="495"/>
      <c r="W20" s="283"/>
    </row>
    <row r="21" spans="1:23" ht="5.0999999999999996" customHeight="1" x14ac:dyDescent="0.3">
      <c r="A21" s="191"/>
      <c r="B21" s="281"/>
      <c r="C21" s="281"/>
      <c r="D21" s="296"/>
      <c r="E21" s="14"/>
      <c r="F21" s="14"/>
      <c r="G21" s="14"/>
      <c r="H21" s="14"/>
      <c r="I21" s="14"/>
      <c r="J21" s="14"/>
      <c r="K21" s="14"/>
      <c r="L21" s="14"/>
      <c r="M21" s="14"/>
      <c r="N21" s="14"/>
      <c r="O21" s="14"/>
      <c r="P21" s="14"/>
      <c r="Q21" s="14"/>
      <c r="R21" s="14"/>
      <c r="S21" s="14"/>
      <c r="T21" s="14"/>
      <c r="U21" s="14"/>
      <c r="V21" s="283"/>
      <c r="W21" s="283"/>
    </row>
    <row r="22" spans="1:23" ht="19.899999999999999" customHeight="1" x14ac:dyDescent="0.3">
      <c r="A22" s="191"/>
      <c r="B22" s="281"/>
      <c r="C22" s="281"/>
      <c r="D22" s="296" t="s">
        <v>483</v>
      </c>
      <c r="E22" s="14"/>
      <c r="F22" s="446"/>
      <c r="G22" s="447"/>
      <c r="H22" s="447"/>
      <c r="I22" s="447"/>
      <c r="J22" s="447"/>
      <c r="K22" s="447"/>
      <c r="L22" s="448"/>
      <c r="M22" s="14"/>
      <c r="N22" s="14"/>
      <c r="O22" s="2" t="s">
        <v>32</v>
      </c>
      <c r="P22" s="14"/>
      <c r="Q22" s="2" t="s">
        <v>32</v>
      </c>
      <c r="R22" s="14"/>
      <c r="S22" s="2" t="s">
        <v>32</v>
      </c>
      <c r="T22" s="14"/>
      <c r="U22" s="2" t="s">
        <v>32</v>
      </c>
      <c r="V22" s="283"/>
      <c r="W22" s="283"/>
    </row>
    <row r="23" spans="1:23" ht="5.0999999999999996" customHeight="1" x14ac:dyDescent="0.3">
      <c r="A23" s="191"/>
      <c r="B23" s="281"/>
      <c r="C23" s="297"/>
      <c r="D23" s="298"/>
      <c r="E23" s="286"/>
      <c r="F23" s="286"/>
      <c r="G23" s="286"/>
      <c r="H23" s="286"/>
      <c r="I23" s="286"/>
      <c r="J23" s="286"/>
      <c r="K23" s="286"/>
      <c r="L23" s="286"/>
      <c r="M23" s="286"/>
      <c r="N23" s="286"/>
      <c r="O23" s="286"/>
      <c r="P23" s="286"/>
      <c r="Q23" s="286"/>
      <c r="R23" s="286"/>
      <c r="S23" s="286"/>
      <c r="T23" s="286"/>
      <c r="U23" s="286"/>
      <c r="V23" s="299"/>
      <c r="W23" s="283"/>
    </row>
    <row r="24" spans="1:23" ht="5.0999999999999996" customHeight="1" x14ac:dyDescent="0.3">
      <c r="A24" s="191"/>
      <c r="B24" s="281"/>
      <c r="C24" s="279"/>
      <c r="D24" s="279"/>
      <c r="E24" s="14"/>
      <c r="F24" s="14"/>
      <c r="G24" s="14"/>
      <c r="H24" s="14"/>
      <c r="I24" s="14"/>
      <c r="J24" s="14"/>
      <c r="K24" s="14"/>
      <c r="L24" s="14"/>
      <c r="M24" s="14"/>
      <c r="N24" s="14"/>
      <c r="O24" s="14"/>
      <c r="P24" s="14"/>
      <c r="Q24" s="14"/>
      <c r="R24" s="14"/>
      <c r="S24" s="14"/>
      <c r="T24" s="14"/>
      <c r="U24" s="14"/>
      <c r="V24" s="14"/>
      <c r="W24" s="283"/>
    </row>
    <row r="25" spans="1:23" ht="5.0999999999999996" customHeight="1" x14ac:dyDescent="0.3">
      <c r="A25" s="191"/>
      <c r="B25" s="281"/>
      <c r="C25" s="293"/>
      <c r="D25" s="294"/>
      <c r="E25" s="203"/>
      <c r="F25" s="203"/>
      <c r="G25" s="203"/>
      <c r="H25" s="203"/>
      <c r="I25" s="203"/>
      <c r="J25" s="203"/>
      <c r="K25" s="203"/>
      <c r="L25" s="203"/>
      <c r="M25" s="203"/>
      <c r="N25" s="203"/>
      <c r="O25" s="203"/>
      <c r="P25" s="203"/>
      <c r="Q25" s="203"/>
      <c r="R25" s="203"/>
      <c r="S25" s="203"/>
      <c r="T25" s="203"/>
      <c r="U25" s="203"/>
      <c r="V25" s="295"/>
      <c r="W25" s="283"/>
    </row>
    <row r="26" spans="1:23" ht="19.899999999999999" customHeight="1" x14ac:dyDescent="0.3">
      <c r="A26" s="191"/>
      <c r="B26" s="281"/>
      <c r="C26" s="281">
        <v>3</v>
      </c>
      <c r="D26" s="296" t="s">
        <v>481</v>
      </c>
      <c r="E26" s="14"/>
      <c r="F26" s="446"/>
      <c r="G26" s="447"/>
      <c r="H26" s="447"/>
      <c r="I26" s="447"/>
      <c r="J26" s="447"/>
      <c r="K26" s="447"/>
      <c r="L26" s="448"/>
      <c r="M26" s="14"/>
      <c r="N26" s="14"/>
      <c r="O26" s="296" t="s">
        <v>517</v>
      </c>
      <c r="P26" s="14"/>
      <c r="Q26" s="14"/>
      <c r="R26" s="14"/>
      <c r="S26" s="14"/>
      <c r="T26" s="14"/>
      <c r="U26" s="14"/>
      <c r="V26" s="283"/>
      <c r="W26" s="283"/>
    </row>
    <row r="27" spans="1:23" ht="5.0999999999999996" customHeight="1" x14ac:dyDescent="0.3">
      <c r="A27" s="191"/>
      <c r="B27" s="281"/>
      <c r="C27" s="281"/>
      <c r="D27" s="296"/>
      <c r="E27" s="279"/>
      <c r="F27" s="279"/>
      <c r="G27" s="279"/>
      <c r="H27" s="279"/>
      <c r="I27" s="279"/>
      <c r="J27" s="14"/>
      <c r="K27" s="14"/>
      <c r="L27" s="14"/>
      <c r="M27" s="14"/>
      <c r="N27" s="14"/>
      <c r="O27" s="14"/>
      <c r="P27" s="14"/>
      <c r="Q27" s="14"/>
      <c r="R27" s="14"/>
      <c r="S27" s="14"/>
      <c r="T27" s="14"/>
      <c r="U27" s="14"/>
      <c r="V27" s="283"/>
      <c r="W27" s="283"/>
    </row>
    <row r="28" spans="1:23" ht="19.899999999999999" customHeight="1" x14ac:dyDescent="0.3">
      <c r="A28" s="191"/>
      <c r="B28" s="281"/>
      <c r="C28" s="281"/>
      <c r="D28" s="296" t="s">
        <v>518</v>
      </c>
      <c r="E28" s="14"/>
      <c r="F28" s="492" t="s">
        <v>32</v>
      </c>
      <c r="G28" s="493"/>
      <c r="H28" s="296" t="s">
        <v>482</v>
      </c>
      <c r="I28" s="446"/>
      <c r="J28" s="447"/>
      <c r="K28" s="447"/>
      <c r="L28" s="448"/>
      <c r="M28" s="494" t="s">
        <v>519</v>
      </c>
      <c r="N28" s="14"/>
      <c r="O28" s="243" t="s">
        <v>484</v>
      </c>
      <c r="P28" s="243"/>
      <c r="Q28" s="243" t="s">
        <v>485</v>
      </c>
      <c r="R28" s="243"/>
      <c r="S28" s="243" t="s">
        <v>486</v>
      </c>
      <c r="T28" s="243"/>
      <c r="U28" s="243" t="s">
        <v>487</v>
      </c>
      <c r="V28" s="495"/>
      <c r="W28" s="283"/>
    </row>
    <row r="29" spans="1:23" ht="5.0999999999999996" customHeight="1" x14ac:dyDescent="0.3">
      <c r="A29" s="191"/>
      <c r="B29" s="281"/>
      <c r="C29" s="281"/>
      <c r="D29" s="296"/>
      <c r="E29" s="14"/>
      <c r="F29" s="14"/>
      <c r="G29" s="14"/>
      <c r="H29" s="14"/>
      <c r="I29" s="14"/>
      <c r="J29" s="14"/>
      <c r="K29" s="14"/>
      <c r="L29" s="14"/>
      <c r="M29" s="14"/>
      <c r="N29" s="14"/>
      <c r="O29" s="14"/>
      <c r="P29" s="14"/>
      <c r="Q29" s="14"/>
      <c r="R29" s="14"/>
      <c r="S29" s="14"/>
      <c r="T29" s="14"/>
      <c r="U29" s="14"/>
      <c r="V29" s="283"/>
      <c r="W29" s="283"/>
    </row>
    <row r="30" spans="1:23" ht="19.899999999999999" customHeight="1" x14ac:dyDescent="0.3">
      <c r="A30" s="191"/>
      <c r="B30" s="281"/>
      <c r="C30" s="281"/>
      <c r="D30" s="296" t="s">
        <v>483</v>
      </c>
      <c r="E30" s="14"/>
      <c r="F30" s="446"/>
      <c r="G30" s="447"/>
      <c r="H30" s="447"/>
      <c r="I30" s="447"/>
      <c r="J30" s="447"/>
      <c r="K30" s="447"/>
      <c r="L30" s="448"/>
      <c r="M30" s="14"/>
      <c r="N30" s="14"/>
      <c r="O30" s="2" t="s">
        <v>32</v>
      </c>
      <c r="P30" s="14"/>
      <c r="Q30" s="2" t="s">
        <v>32</v>
      </c>
      <c r="R30" s="14"/>
      <c r="S30" s="2" t="s">
        <v>32</v>
      </c>
      <c r="T30" s="14"/>
      <c r="U30" s="2" t="s">
        <v>32</v>
      </c>
      <c r="V30" s="283"/>
      <c r="W30" s="283"/>
    </row>
    <row r="31" spans="1:23" ht="5.0999999999999996" customHeight="1" x14ac:dyDescent="0.3">
      <c r="A31" s="191"/>
      <c r="B31" s="281"/>
      <c r="C31" s="297"/>
      <c r="D31" s="298"/>
      <c r="E31" s="286"/>
      <c r="F31" s="286"/>
      <c r="G31" s="286"/>
      <c r="H31" s="286"/>
      <c r="I31" s="286"/>
      <c r="J31" s="286"/>
      <c r="K31" s="286"/>
      <c r="L31" s="286"/>
      <c r="M31" s="286"/>
      <c r="N31" s="286"/>
      <c r="O31" s="286"/>
      <c r="P31" s="286"/>
      <c r="Q31" s="286"/>
      <c r="R31" s="286"/>
      <c r="S31" s="286"/>
      <c r="T31" s="286"/>
      <c r="U31" s="286"/>
      <c r="V31" s="299"/>
      <c r="W31" s="283"/>
    </row>
    <row r="32" spans="1:23" ht="5.0999999999999996" customHeight="1" x14ac:dyDescent="0.3">
      <c r="A32" s="191"/>
      <c r="B32" s="281"/>
      <c r="C32" s="279"/>
      <c r="D32" s="279"/>
      <c r="E32" s="14"/>
      <c r="F32" s="14"/>
      <c r="G32" s="14"/>
      <c r="H32" s="14"/>
      <c r="I32" s="14"/>
      <c r="J32" s="14"/>
      <c r="K32" s="14"/>
      <c r="L32" s="14"/>
      <c r="M32" s="14"/>
      <c r="N32" s="14"/>
      <c r="O32" s="14"/>
      <c r="P32" s="14"/>
      <c r="Q32" s="14"/>
      <c r="R32" s="14"/>
      <c r="S32" s="14"/>
      <c r="T32" s="14"/>
      <c r="U32" s="14"/>
      <c r="V32" s="14"/>
      <c r="W32" s="283"/>
    </row>
    <row r="33" spans="1:23" ht="5.0999999999999996" customHeight="1" x14ac:dyDescent="0.3">
      <c r="A33" s="191"/>
      <c r="B33" s="281"/>
      <c r="C33" s="293"/>
      <c r="D33" s="294"/>
      <c r="E33" s="203"/>
      <c r="F33" s="203"/>
      <c r="G33" s="203"/>
      <c r="H33" s="203"/>
      <c r="I33" s="203"/>
      <c r="J33" s="203"/>
      <c r="K33" s="203"/>
      <c r="L33" s="203"/>
      <c r="M33" s="203"/>
      <c r="N33" s="203"/>
      <c r="O33" s="203"/>
      <c r="P33" s="203"/>
      <c r="Q33" s="203"/>
      <c r="R33" s="203"/>
      <c r="S33" s="203"/>
      <c r="T33" s="203"/>
      <c r="U33" s="203"/>
      <c r="V33" s="295"/>
      <c r="W33" s="283"/>
    </row>
    <row r="34" spans="1:23" ht="19.899999999999999" customHeight="1" x14ac:dyDescent="0.3">
      <c r="A34" s="191"/>
      <c r="B34" s="281"/>
      <c r="C34" s="281">
        <v>4</v>
      </c>
      <c r="D34" s="296" t="s">
        <v>481</v>
      </c>
      <c r="E34" s="14"/>
      <c r="F34" s="446"/>
      <c r="G34" s="447"/>
      <c r="H34" s="447"/>
      <c r="I34" s="447"/>
      <c r="J34" s="447"/>
      <c r="K34" s="447"/>
      <c r="L34" s="448"/>
      <c r="M34" s="14"/>
      <c r="N34" s="14"/>
      <c r="O34" s="296" t="s">
        <v>517</v>
      </c>
      <c r="P34" s="14"/>
      <c r="Q34" s="14"/>
      <c r="R34" s="14"/>
      <c r="S34" s="14"/>
      <c r="T34" s="14"/>
      <c r="U34" s="14"/>
      <c r="V34" s="283"/>
      <c r="W34" s="283"/>
    </row>
    <row r="35" spans="1:23" ht="5.0999999999999996" customHeight="1" x14ac:dyDescent="0.3">
      <c r="A35" s="191"/>
      <c r="B35" s="281"/>
      <c r="C35" s="281"/>
      <c r="D35" s="296"/>
      <c r="E35" s="279"/>
      <c r="F35" s="279"/>
      <c r="G35" s="279"/>
      <c r="H35" s="279"/>
      <c r="I35" s="279"/>
      <c r="J35" s="14"/>
      <c r="K35" s="14"/>
      <c r="L35" s="14"/>
      <c r="M35" s="14"/>
      <c r="N35" s="14"/>
      <c r="O35" s="14"/>
      <c r="P35" s="14"/>
      <c r="Q35" s="14"/>
      <c r="R35" s="14"/>
      <c r="S35" s="14"/>
      <c r="T35" s="14"/>
      <c r="U35" s="14"/>
      <c r="V35" s="283"/>
      <c r="W35" s="283"/>
    </row>
    <row r="36" spans="1:23" ht="19.899999999999999" customHeight="1" x14ac:dyDescent="0.3">
      <c r="A36" s="191"/>
      <c r="B36" s="281"/>
      <c r="C36" s="281"/>
      <c r="D36" s="296" t="s">
        <v>518</v>
      </c>
      <c r="E36" s="14"/>
      <c r="F36" s="492" t="s">
        <v>32</v>
      </c>
      <c r="G36" s="493"/>
      <c r="H36" s="296" t="s">
        <v>482</v>
      </c>
      <c r="I36" s="446"/>
      <c r="J36" s="447"/>
      <c r="K36" s="447"/>
      <c r="L36" s="448"/>
      <c r="M36" s="494" t="s">
        <v>519</v>
      </c>
      <c r="N36" s="14"/>
      <c r="O36" s="243" t="s">
        <v>484</v>
      </c>
      <c r="P36" s="243"/>
      <c r="Q36" s="243" t="s">
        <v>485</v>
      </c>
      <c r="R36" s="243"/>
      <c r="S36" s="243" t="s">
        <v>486</v>
      </c>
      <c r="T36" s="243"/>
      <c r="U36" s="243" t="s">
        <v>487</v>
      </c>
      <c r="V36" s="495"/>
      <c r="W36" s="283"/>
    </row>
    <row r="37" spans="1:23" ht="5.0999999999999996" customHeight="1" x14ac:dyDescent="0.3">
      <c r="A37" s="191"/>
      <c r="B37" s="281"/>
      <c r="C37" s="281"/>
      <c r="D37" s="296"/>
      <c r="E37" s="14"/>
      <c r="F37" s="14"/>
      <c r="G37" s="14"/>
      <c r="H37" s="14"/>
      <c r="I37" s="14"/>
      <c r="J37" s="14"/>
      <c r="K37" s="14"/>
      <c r="L37" s="14"/>
      <c r="M37" s="14"/>
      <c r="N37" s="14"/>
      <c r="O37" s="14"/>
      <c r="P37" s="14"/>
      <c r="Q37" s="14"/>
      <c r="R37" s="14"/>
      <c r="S37" s="14"/>
      <c r="T37" s="14"/>
      <c r="U37" s="14"/>
      <c r="V37" s="283"/>
      <c r="W37" s="283"/>
    </row>
    <row r="38" spans="1:23" ht="19.899999999999999" customHeight="1" x14ac:dyDescent="0.3">
      <c r="A38" s="191"/>
      <c r="B38" s="281"/>
      <c r="C38" s="281"/>
      <c r="D38" s="296" t="s">
        <v>483</v>
      </c>
      <c r="E38" s="14"/>
      <c r="F38" s="446"/>
      <c r="G38" s="447"/>
      <c r="H38" s="447"/>
      <c r="I38" s="447"/>
      <c r="J38" s="447"/>
      <c r="K38" s="447"/>
      <c r="L38" s="448"/>
      <c r="M38" s="14"/>
      <c r="N38" s="14"/>
      <c r="O38" s="2" t="s">
        <v>32</v>
      </c>
      <c r="P38" s="14"/>
      <c r="Q38" s="2" t="s">
        <v>32</v>
      </c>
      <c r="R38" s="14"/>
      <c r="S38" s="2" t="s">
        <v>32</v>
      </c>
      <c r="T38" s="14"/>
      <c r="U38" s="2" t="s">
        <v>32</v>
      </c>
      <c r="V38" s="283"/>
      <c r="W38" s="283"/>
    </row>
    <row r="39" spans="1:23" ht="5.0999999999999996" customHeight="1" x14ac:dyDescent="0.3">
      <c r="A39" s="191"/>
      <c r="B39" s="281"/>
      <c r="C39" s="297"/>
      <c r="D39" s="298"/>
      <c r="E39" s="286"/>
      <c r="F39" s="286"/>
      <c r="G39" s="286"/>
      <c r="H39" s="286"/>
      <c r="I39" s="286"/>
      <c r="J39" s="286"/>
      <c r="K39" s="286"/>
      <c r="L39" s="286"/>
      <c r="M39" s="286"/>
      <c r="N39" s="286"/>
      <c r="O39" s="286"/>
      <c r="P39" s="286"/>
      <c r="Q39" s="286"/>
      <c r="R39" s="286"/>
      <c r="S39" s="286"/>
      <c r="T39" s="286"/>
      <c r="U39" s="286"/>
      <c r="V39" s="299"/>
      <c r="W39" s="283"/>
    </row>
    <row r="40" spans="1:23" ht="5.0999999999999996" customHeight="1" x14ac:dyDescent="0.3">
      <c r="A40" s="191"/>
      <c r="B40" s="281"/>
      <c r="C40" s="279"/>
      <c r="D40" s="279"/>
      <c r="E40" s="14"/>
      <c r="F40" s="14"/>
      <c r="G40" s="14"/>
      <c r="H40" s="14"/>
      <c r="I40" s="14"/>
      <c r="J40" s="14"/>
      <c r="K40" s="14"/>
      <c r="L40" s="14"/>
      <c r="M40" s="14"/>
      <c r="N40" s="14"/>
      <c r="O40" s="14"/>
      <c r="P40" s="14"/>
      <c r="Q40" s="14"/>
      <c r="R40" s="14"/>
      <c r="S40" s="14"/>
      <c r="T40" s="14"/>
      <c r="U40" s="14"/>
      <c r="V40" s="14"/>
      <c r="W40" s="283"/>
    </row>
    <row r="41" spans="1:23" ht="5.0999999999999996" customHeight="1" x14ac:dyDescent="0.3">
      <c r="A41" s="191"/>
      <c r="B41" s="281"/>
      <c r="C41" s="293"/>
      <c r="D41" s="294"/>
      <c r="E41" s="203"/>
      <c r="F41" s="203"/>
      <c r="G41" s="203"/>
      <c r="H41" s="203"/>
      <c r="I41" s="203"/>
      <c r="J41" s="203"/>
      <c r="K41" s="203"/>
      <c r="L41" s="203"/>
      <c r="M41" s="203"/>
      <c r="N41" s="203"/>
      <c r="O41" s="203"/>
      <c r="P41" s="203"/>
      <c r="Q41" s="203"/>
      <c r="R41" s="203"/>
      <c r="S41" s="203"/>
      <c r="T41" s="203"/>
      <c r="U41" s="203"/>
      <c r="V41" s="295"/>
      <c r="W41" s="283"/>
    </row>
    <row r="42" spans="1:23" ht="19.899999999999999" customHeight="1" x14ac:dyDescent="0.3">
      <c r="A42" s="191"/>
      <c r="B42" s="281"/>
      <c r="C42" s="281">
        <v>5</v>
      </c>
      <c r="D42" s="296" t="s">
        <v>481</v>
      </c>
      <c r="E42" s="14"/>
      <c r="F42" s="446"/>
      <c r="G42" s="447"/>
      <c r="H42" s="447"/>
      <c r="I42" s="447"/>
      <c r="J42" s="447"/>
      <c r="K42" s="447"/>
      <c r="L42" s="448"/>
      <c r="M42" s="14"/>
      <c r="N42" s="14"/>
      <c r="O42" s="296" t="s">
        <v>517</v>
      </c>
      <c r="P42" s="14"/>
      <c r="Q42" s="14"/>
      <c r="R42" s="14"/>
      <c r="S42" s="14"/>
      <c r="T42" s="14"/>
      <c r="U42" s="14"/>
      <c r="V42" s="283"/>
      <c r="W42" s="283"/>
    </row>
    <row r="43" spans="1:23" ht="5.0999999999999996" customHeight="1" x14ac:dyDescent="0.3">
      <c r="A43" s="191"/>
      <c r="B43" s="281"/>
      <c r="C43" s="281"/>
      <c r="D43" s="296"/>
      <c r="E43" s="279"/>
      <c r="F43" s="279"/>
      <c r="G43" s="279"/>
      <c r="H43" s="279"/>
      <c r="I43" s="279"/>
      <c r="J43" s="14"/>
      <c r="K43" s="14"/>
      <c r="L43" s="14"/>
      <c r="M43" s="14"/>
      <c r="N43" s="14"/>
      <c r="O43" s="14"/>
      <c r="P43" s="14"/>
      <c r="Q43" s="14"/>
      <c r="R43" s="14"/>
      <c r="S43" s="14"/>
      <c r="T43" s="14"/>
      <c r="U43" s="14"/>
      <c r="V43" s="283"/>
      <c r="W43" s="283"/>
    </row>
    <row r="44" spans="1:23" ht="19.899999999999999" customHeight="1" x14ac:dyDescent="0.3">
      <c r="A44" s="191"/>
      <c r="B44" s="281"/>
      <c r="C44" s="281"/>
      <c r="D44" s="296" t="s">
        <v>518</v>
      </c>
      <c r="E44" s="14"/>
      <c r="F44" s="492" t="s">
        <v>32</v>
      </c>
      <c r="G44" s="493"/>
      <c r="H44" s="296" t="s">
        <v>482</v>
      </c>
      <c r="I44" s="446"/>
      <c r="J44" s="447"/>
      <c r="K44" s="447"/>
      <c r="L44" s="448"/>
      <c r="M44" s="494" t="s">
        <v>519</v>
      </c>
      <c r="N44" s="14"/>
      <c r="O44" s="243" t="s">
        <v>484</v>
      </c>
      <c r="P44" s="243"/>
      <c r="Q44" s="243" t="s">
        <v>485</v>
      </c>
      <c r="R44" s="243"/>
      <c r="S44" s="243" t="s">
        <v>486</v>
      </c>
      <c r="T44" s="243"/>
      <c r="U44" s="243" t="s">
        <v>487</v>
      </c>
      <c r="V44" s="495"/>
      <c r="W44" s="283"/>
    </row>
    <row r="45" spans="1:23" ht="5.0999999999999996" customHeight="1" x14ac:dyDescent="0.3">
      <c r="A45" s="191"/>
      <c r="B45" s="281"/>
      <c r="C45" s="281"/>
      <c r="D45" s="296"/>
      <c r="E45" s="14"/>
      <c r="F45" s="14"/>
      <c r="G45" s="14"/>
      <c r="H45" s="14"/>
      <c r="I45" s="14"/>
      <c r="J45" s="14"/>
      <c r="K45" s="14"/>
      <c r="L45" s="14"/>
      <c r="M45" s="14"/>
      <c r="N45" s="14"/>
      <c r="O45" s="14"/>
      <c r="P45" s="14"/>
      <c r="Q45" s="14"/>
      <c r="R45" s="14"/>
      <c r="S45" s="14"/>
      <c r="T45" s="14"/>
      <c r="U45" s="14"/>
      <c r="V45" s="283"/>
      <c r="W45" s="283"/>
    </row>
    <row r="46" spans="1:23" ht="19.899999999999999" customHeight="1" x14ac:dyDescent="0.3">
      <c r="A46" s="191"/>
      <c r="B46" s="281"/>
      <c r="C46" s="281"/>
      <c r="D46" s="296" t="s">
        <v>483</v>
      </c>
      <c r="E46" s="14"/>
      <c r="F46" s="446"/>
      <c r="G46" s="447"/>
      <c r="H46" s="447"/>
      <c r="I46" s="447"/>
      <c r="J46" s="447"/>
      <c r="K46" s="447"/>
      <c r="L46" s="448"/>
      <c r="M46" s="14"/>
      <c r="N46" s="14"/>
      <c r="O46" s="2" t="s">
        <v>32</v>
      </c>
      <c r="P46" s="14"/>
      <c r="Q46" s="2" t="s">
        <v>32</v>
      </c>
      <c r="R46" s="14"/>
      <c r="S46" s="2" t="s">
        <v>32</v>
      </c>
      <c r="T46" s="14"/>
      <c r="U46" s="2" t="s">
        <v>32</v>
      </c>
      <c r="V46" s="283"/>
      <c r="W46" s="283"/>
    </row>
    <row r="47" spans="1:23" ht="5.0999999999999996" customHeight="1" x14ac:dyDescent="0.3">
      <c r="A47" s="191"/>
      <c r="B47" s="281"/>
      <c r="C47" s="297"/>
      <c r="D47" s="298"/>
      <c r="E47" s="286"/>
      <c r="F47" s="286"/>
      <c r="G47" s="286"/>
      <c r="H47" s="286"/>
      <c r="I47" s="286"/>
      <c r="J47" s="286"/>
      <c r="K47" s="286"/>
      <c r="L47" s="286"/>
      <c r="M47" s="286"/>
      <c r="N47" s="286"/>
      <c r="O47" s="286"/>
      <c r="P47" s="286"/>
      <c r="Q47" s="286"/>
      <c r="R47" s="286"/>
      <c r="S47" s="286"/>
      <c r="T47" s="286"/>
      <c r="U47" s="286"/>
      <c r="V47" s="299"/>
      <c r="W47" s="283"/>
    </row>
    <row r="48" spans="1:23" ht="5.0999999999999996" customHeight="1" x14ac:dyDescent="0.3">
      <c r="A48" s="191"/>
      <c r="B48" s="281"/>
      <c r="C48" s="279"/>
      <c r="D48" s="279"/>
      <c r="E48" s="14"/>
      <c r="F48" s="14"/>
      <c r="G48" s="14"/>
      <c r="H48" s="14"/>
      <c r="I48" s="14"/>
      <c r="J48" s="14"/>
      <c r="K48" s="14"/>
      <c r="L48" s="14"/>
      <c r="M48" s="14"/>
      <c r="N48" s="14"/>
      <c r="O48" s="14"/>
      <c r="P48" s="14"/>
      <c r="Q48" s="14"/>
      <c r="R48" s="14"/>
      <c r="S48" s="14"/>
      <c r="T48" s="14"/>
      <c r="U48" s="14"/>
      <c r="V48" s="14"/>
      <c r="W48" s="283"/>
    </row>
    <row r="49" spans="1:23" ht="5.0999999999999996" customHeight="1" x14ac:dyDescent="0.3">
      <c r="A49" s="191"/>
      <c r="B49" s="281"/>
      <c r="C49" s="293"/>
      <c r="D49" s="294"/>
      <c r="E49" s="203"/>
      <c r="F49" s="203"/>
      <c r="G49" s="203"/>
      <c r="H49" s="203"/>
      <c r="I49" s="203"/>
      <c r="J49" s="203"/>
      <c r="K49" s="203"/>
      <c r="L49" s="203"/>
      <c r="M49" s="203"/>
      <c r="N49" s="203"/>
      <c r="O49" s="203"/>
      <c r="P49" s="203"/>
      <c r="Q49" s="203"/>
      <c r="R49" s="203"/>
      <c r="S49" s="203"/>
      <c r="T49" s="203"/>
      <c r="U49" s="203"/>
      <c r="V49" s="295"/>
      <c r="W49" s="283"/>
    </row>
    <row r="50" spans="1:23" ht="19.899999999999999" customHeight="1" x14ac:dyDescent="0.3">
      <c r="A50" s="191"/>
      <c r="B50" s="281"/>
      <c r="C50" s="281">
        <v>6</v>
      </c>
      <c r="D50" s="296" t="s">
        <v>481</v>
      </c>
      <c r="E50" s="14"/>
      <c r="F50" s="446"/>
      <c r="G50" s="447"/>
      <c r="H50" s="447"/>
      <c r="I50" s="447"/>
      <c r="J50" s="447"/>
      <c r="K50" s="447"/>
      <c r="L50" s="448"/>
      <c r="M50" s="14"/>
      <c r="N50" s="14"/>
      <c r="O50" s="296" t="s">
        <v>517</v>
      </c>
      <c r="P50" s="14"/>
      <c r="Q50" s="14"/>
      <c r="R50" s="14"/>
      <c r="S50" s="14"/>
      <c r="T50" s="14"/>
      <c r="U50" s="14"/>
      <c r="V50" s="283"/>
      <c r="W50" s="283"/>
    </row>
    <row r="51" spans="1:23" ht="5.0999999999999996" customHeight="1" x14ac:dyDescent="0.3">
      <c r="A51" s="191"/>
      <c r="B51" s="281"/>
      <c r="C51" s="281"/>
      <c r="D51" s="296"/>
      <c r="E51" s="279"/>
      <c r="F51" s="279"/>
      <c r="G51" s="279"/>
      <c r="H51" s="279"/>
      <c r="I51" s="279"/>
      <c r="J51" s="14"/>
      <c r="K51" s="14"/>
      <c r="L51" s="14"/>
      <c r="M51" s="14"/>
      <c r="N51" s="14"/>
      <c r="O51" s="14"/>
      <c r="P51" s="14"/>
      <c r="Q51" s="14"/>
      <c r="R51" s="14"/>
      <c r="S51" s="14"/>
      <c r="T51" s="14"/>
      <c r="U51" s="14"/>
      <c r="V51" s="283"/>
      <c r="W51" s="283"/>
    </row>
    <row r="52" spans="1:23" ht="19.899999999999999" customHeight="1" x14ac:dyDescent="0.3">
      <c r="A52" s="191"/>
      <c r="B52" s="281"/>
      <c r="C52" s="281"/>
      <c r="D52" s="296" t="s">
        <v>518</v>
      </c>
      <c r="E52" s="14"/>
      <c r="F52" s="492" t="s">
        <v>32</v>
      </c>
      <c r="G52" s="493"/>
      <c r="H52" s="296" t="s">
        <v>482</v>
      </c>
      <c r="I52" s="446"/>
      <c r="J52" s="447"/>
      <c r="K52" s="447"/>
      <c r="L52" s="448"/>
      <c r="M52" s="494" t="s">
        <v>519</v>
      </c>
      <c r="N52" s="14"/>
      <c r="O52" s="243" t="s">
        <v>484</v>
      </c>
      <c r="P52" s="243"/>
      <c r="Q52" s="243" t="s">
        <v>485</v>
      </c>
      <c r="R52" s="243"/>
      <c r="S52" s="243" t="s">
        <v>486</v>
      </c>
      <c r="T52" s="243"/>
      <c r="U52" s="243" t="s">
        <v>487</v>
      </c>
      <c r="V52" s="495"/>
      <c r="W52" s="283"/>
    </row>
    <row r="53" spans="1:23" ht="5.0999999999999996" customHeight="1" x14ac:dyDescent="0.3">
      <c r="A53" s="191"/>
      <c r="B53" s="281"/>
      <c r="C53" s="281"/>
      <c r="D53" s="296"/>
      <c r="E53" s="14"/>
      <c r="F53" s="14"/>
      <c r="G53" s="14"/>
      <c r="H53" s="14"/>
      <c r="I53" s="14"/>
      <c r="J53" s="14"/>
      <c r="K53" s="14"/>
      <c r="L53" s="14"/>
      <c r="M53" s="14"/>
      <c r="N53" s="14"/>
      <c r="O53" s="14"/>
      <c r="P53" s="14"/>
      <c r="Q53" s="14"/>
      <c r="R53" s="14"/>
      <c r="S53" s="14"/>
      <c r="T53" s="14"/>
      <c r="U53" s="14"/>
      <c r="V53" s="283"/>
      <c r="W53" s="283"/>
    </row>
    <row r="54" spans="1:23" ht="19.899999999999999" customHeight="1" x14ac:dyDescent="0.3">
      <c r="A54" s="191"/>
      <c r="B54" s="281"/>
      <c r="C54" s="281"/>
      <c r="D54" s="296" t="s">
        <v>483</v>
      </c>
      <c r="E54" s="14"/>
      <c r="F54" s="446"/>
      <c r="G54" s="447"/>
      <c r="H54" s="447"/>
      <c r="I54" s="447"/>
      <c r="J54" s="447"/>
      <c r="K54" s="447"/>
      <c r="L54" s="448"/>
      <c r="M54" s="14"/>
      <c r="N54" s="14"/>
      <c r="O54" s="2" t="s">
        <v>32</v>
      </c>
      <c r="P54" s="14"/>
      <c r="Q54" s="2" t="s">
        <v>32</v>
      </c>
      <c r="R54" s="14"/>
      <c r="S54" s="2" t="s">
        <v>32</v>
      </c>
      <c r="T54" s="14"/>
      <c r="U54" s="2" t="s">
        <v>32</v>
      </c>
      <c r="V54" s="283"/>
      <c r="W54" s="283"/>
    </row>
    <row r="55" spans="1:23" ht="5.0999999999999996" customHeight="1" x14ac:dyDescent="0.3">
      <c r="A55" s="191"/>
      <c r="B55" s="281"/>
      <c r="C55" s="297"/>
      <c r="D55" s="298"/>
      <c r="E55" s="286"/>
      <c r="F55" s="286"/>
      <c r="G55" s="286"/>
      <c r="H55" s="286"/>
      <c r="I55" s="286"/>
      <c r="J55" s="286"/>
      <c r="K55" s="286"/>
      <c r="L55" s="286"/>
      <c r="M55" s="286"/>
      <c r="N55" s="286"/>
      <c r="O55" s="286"/>
      <c r="P55" s="286"/>
      <c r="Q55" s="286"/>
      <c r="R55" s="286"/>
      <c r="S55" s="286"/>
      <c r="T55" s="286"/>
      <c r="U55" s="286"/>
      <c r="V55" s="299"/>
      <c r="W55" s="283"/>
    </row>
    <row r="56" spans="1:23" ht="5.0999999999999996" customHeight="1" x14ac:dyDescent="0.2">
      <c r="B56" s="300"/>
      <c r="C56" s="301"/>
      <c r="D56" s="301"/>
      <c r="E56" s="301"/>
      <c r="F56" s="301"/>
      <c r="G56" s="301"/>
      <c r="H56" s="301"/>
      <c r="I56" s="301"/>
      <c r="J56" s="301"/>
      <c r="K56" s="301"/>
      <c r="L56" s="301"/>
      <c r="M56" s="301"/>
      <c r="N56" s="301"/>
      <c r="O56" s="301"/>
      <c r="P56" s="301"/>
      <c r="Q56" s="301"/>
      <c r="R56" s="301"/>
      <c r="S56" s="301"/>
      <c r="T56" s="301"/>
      <c r="U56" s="301"/>
      <c r="V56" s="301"/>
      <c r="W56" s="302"/>
    </row>
    <row r="58" spans="1:23" ht="20.100000000000001" customHeight="1" x14ac:dyDescent="0.2">
      <c r="B58" s="192" t="s">
        <v>457</v>
      </c>
      <c r="C58" s="193"/>
      <c r="D58" s="193"/>
      <c r="E58" s="193"/>
      <c r="F58" s="193"/>
      <c r="G58" s="193"/>
      <c r="H58" s="193"/>
      <c r="I58" s="193"/>
      <c r="J58" s="193"/>
      <c r="K58" s="193"/>
      <c r="L58" s="193"/>
      <c r="M58" s="193"/>
      <c r="N58" s="193"/>
      <c r="O58" s="193"/>
      <c r="P58" s="193"/>
      <c r="Q58" s="193"/>
      <c r="R58" s="193"/>
      <c r="S58" s="193"/>
      <c r="T58" s="193"/>
      <c r="U58" s="193"/>
      <c r="V58" s="193"/>
      <c r="W58" s="194"/>
    </row>
    <row r="59" spans="1:23" ht="5.0999999999999996" customHeight="1" x14ac:dyDescent="0.2">
      <c r="A59" s="191"/>
      <c r="B59" s="195"/>
      <c r="C59" s="114"/>
      <c r="D59" s="114"/>
      <c r="E59" s="10"/>
      <c r="F59" s="10"/>
      <c r="G59" s="10"/>
      <c r="H59" s="10"/>
      <c r="I59" s="10"/>
      <c r="J59" s="10"/>
      <c r="K59" s="10"/>
      <c r="L59" s="10"/>
      <c r="M59" s="10"/>
      <c r="N59" s="10"/>
      <c r="O59" s="10"/>
      <c r="P59" s="10"/>
      <c r="Q59" s="10"/>
      <c r="R59" s="10"/>
      <c r="S59" s="10"/>
      <c r="T59" s="10"/>
      <c r="U59" s="10"/>
      <c r="V59" s="10"/>
      <c r="W59" s="11"/>
    </row>
    <row r="60" spans="1:23" ht="19.899999999999999" customHeight="1" x14ac:dyDescent="0.3">
      <c r="A60" s="191"/>
      <c r="B60" s="278"/>
      <c r="C60" s="279" t="s">
        <v>458</v>
      </c>
      <c r="D60" s="279"/>
      <c r="E60" s="279"/>
      <c r="F60" s="279"/>
      <c r="G60" s="279"/>
      <c r="H60" s="279"/>
      <c r="I60" s="279"/>
      <c r="J60" s="279"/>
      <c r="K60" s="279"/>
      <c r="L60" s="279"/>
      <c r="M60" s="279"/>
      <c r="N60" s="279"/>
      <c r="O60" s="279"/>
      <c r="P60" s="279"/>
      <c r="Q60" s="279"/>
      <c r="R60" s="279"/>
      <c r="S60" s="279"/>
      <c r="T60" s="279"/>
      <c r="U60" s="279"/>
      <c r="V60" s="279"/>
      <c r="W60" s="280"/>
    </row>
    <row r="61" spans="1:23" ht="19.899999999999999" customHeight="1" x14ac:dyDescent="0.3">
      <c r="A61" s="191"/>
      <c r="B61" s="281"/>
      <c r="C61" s="496" t="s">
        <v>459</v>
      </c>
      <c r="D61" s="496"/>
      <c r="E61" s="279"/>
      <c r="F61" s="279"/>
      <c r="G61" s="279"/>
      <c r="H61" s="279"/>
      <c r="I61" s="279"/>
      <c r="J61" s="279"/>
      <c r="K61" s="279"/>
      <c r="L61" s="279"/>
      <c r="M61" s="279"/>
      <c r="N61" s="279"/>
      <c r="O61" s="279"/>
      <c r="P61" s="279"/>
      <c r="Q61" s="279"/>
      <c r="R61" s="279"/>
      <c r="S61" s="279"/>
      <c r="T61" s="279"/>
      <c r="U61" s="279"/>
      <c r="V61" s="279"/>
      <c r="W61" s="280"/>
    </row>
    <row r="62" spans="1:23" ht="19.899999999999999" customHeight="1" x14ac:dyDescent="0.3">
      <c r="A62" s="191"/>
      <c r="B62" s="281"/>
      <c r="C62" s="282" t="s">
        <v>460</v>
      </c>
      <c r="D62" s="279"/>
      <c r="E62" s="14"/>
      <c r="F62" s="14"/>
      <c r="G62" s="14"/>
      <c r="H62" s="14"/>
      <c r="I62" s="14"/>
      <c r="J62" s="14"/>
      <c r="K62" s="14"/>
      <c r="L62" s="14"/>
      <c r="M62" s="14"/>
      <c r="N62" s="14"/>
      <c r="O62" s="14"/>
      <c r="P62" s="14"/>
      <c r="Q62" s="14"/>
      <c r="R62" s="14"/>
      <c r="S62" s="14"/>
      <c r="T62" s="14"/>
      <c r="U62" s="14"/>
      <c r="V62" s="14"/>
      <c r="W62" s="283"/>
    </row>
    <row r="63" spans="1:23" ht="19.899999999999999" customHeight="1" x14ac:dyDescent="0.3">
      <c r="A63" s="191"/>
      <c r="B63" s="281"/>
      <c r="C63" s="282" t="s">
        <v>461</v>
      </c>
      <c r="D63" s="279"/>
      <c r="E63" s="14"/>
      <c r="F63" s="14"/>
      <c r="G63" s="14"/>
      <c r="H63" s="14"/>
      <c r="I63" s="14"/>
      <c r="J63" s="14"/>
      <c r="K63" s="14"/>
      <c r="L63" s="14"/>
      <c r="M63" s="14"/>
      <c r="N63" s="14"/>
      <c r="O63" s="14"/>
      <c r="P63" s="14"/>
      <c r="Q63" s="14"/>
      <c r="R63" s="14"/>
      <c r="S63" s="14"/>
      <c r="T63" s="14"/>
      <c r="U63" s="14"/>
      <c r="V63" s="14"/>
      <c r="W63" s="283"/>
    </row>
    <row r="64" spans="1:23" ht="19.899999999999999" customHeight="1" x14ac:dyDescent="0.3">
      <c r="A64" s="191"/>
      <c r="B64" s="281"/>
      <c r="C64" s="282" t="s">
        <v>462</v>
      </c>
      <c r="D64" s="279"/>
      <c r="E64" s="14"/>
      <c r="F64" s="14"/>
      <c r="G64" s="14"/>
      <c r="H64" s="14"/>
      <c r="I64" s="14"/>
      <c r="J64" s="14"/>
      <c r="K64" s="14"/>
      <c r="L64" s="14"/>
      <c r="M64" s="14"/>
      <c r="N64" s="14"/>
      <c r="O64" s="14"/>
      <c r="P64" s="14"/>
      <c r="Q64" s="14"/>
      <c r="R64" s="14"/>
      <c r="S64" s="14"/>
      <c r="T64" s="14"/>
      <c r="U64" s="14"/>
      <c r="V64" s="14"/>
      <c r="W64" s="283"/>
    </row>
    <row r="65" spans="1:29" ht="19.899999999999999" customHeight="1" x14ac:dyDescent="0.3">
      <c r="A65" s="191"/>
      <c r="B65" s="281"/>
      <c r="C65" s="282" t="s">
        <v>463</v>
      </c>
      <c r="D65" s="279"/>
      <c r="E65" s="14"/>
      <c r="F65" s="14"/>
      <c r="G65" s="14"/>
      <c r="H65" s="14"/>
      <c r="I65" s="14"/>
      <c r="J65" s="14"/>
      <c r="K65" s="14"/>
      <c r="L65" s="14"/>
      <c r="M65" s="14"/>
      <c r="N65" s="14"/>
      <c r="O65" s="14"/>
      <c r="P65" s="14"/>
      <c r="Q65" s="14"/>
      <c r="R65" s="14"/>
      <c r="S65" s="14"/>
      <c r="T65" s="14"/>
      <c r="U65" s="14"/>
      <c r="V65" s="14"/>
      <c r="W65" s="283"/>
    </row>
    <row r="66" spans="1:29" ht="19.899999999999999" customHeight="1" x14ac:dyDescent="0.3">
      <c r="A66" s="191"/>
      <c r="B66" s="281"/>
      <c r="C66" s="282" t="s">
        <v>464</v>
      </c>
      <c r="D66" s="279"/>
      <c r="E66" s="14"/>
      <c r="F66" s="14"/>
      <c r="G66" s="14"/>
      <c r="H66" s="14"/>
      <c r="I66" s="14"/>
      <c r="J66" s="14"/>
      <c r="K66" s="14"/>
      <c r="L66" s="14"/>
      <c r="M66" s="14"/>
      <c r="N66" s="14"/>
      <c r="O66" s="14"/>
      <c r="P66" s="14"/>
      <c r="Q66" s="14"/>
      <c r="R66" s="14"/>
      <c r="S66" s="14"/>
      <c r="T66" s="14"/>
      <c r="U66" s="14"/>
      <c r="V66" s="14"/>
      <c r="W66" s="283"/>
    </row>
    <row r="67" spans="1:29" ht="5.0999999999999996" customHeight="1" x14ac:dyDescent="0.3">
      <c r="A67" s="191"/>
      <c r="B67" s="281"/>
      <c r="C67" s="284"/>
      <c r="D67" s="285"/>
      <c r="E67" s="286"/>
      <c r="F67" s="286"/>
      <c r="G67" s="286"/>
      <c r="H67" s="286"/>
      <c r="I67" s="286"/>
      <c r="J67" s="286"/>
      <c r="K67" s="286"/>
      <c r="L67" s="286"/>
      <c r="M67" s="286"/>
      <c r="N67" s="286"/>
      <c r="O67" s="286"/>
      <c r="P67" s="286"/>
      <c r="Q67" s="286"/>
      <c r="R67" s="286"/>
      <c r="S67" s="286"/>
      <c r="T67" s="286"/>
      <c r="U67" s="286"/>
      <c r="V67" s="14"/>
      <c r="W67" s="283"/>
    </row>
    <row r="68" spans="1:29" ht="5.0999999999999996" customHeight="1" x14ac:dyDescent="0.3">
      <c r="A68" s="191"/>
      <c r="B68" s="281"/>
      <c r="C68" s="282"/>
      <c r="D68" s="279"/>
      <c r="E68" s="14"/>
      <c r="F68" s="14"/>
      <c r="G68" s="14"/>
      <c r="H68" s="14"/>
      <c r="I68" s="14"/>
      <c r="J68" s="14"/>
      <c r="K68" s="14"/>
      <c r="L68" s="14"/>
      <c r="M68" s="14"/>
      <c r="N68" s="14"/>
      <c r="O68" s="14"/>
      <c r="P68" s="14"/>
      <c r="Q68" s="14"/>
      <c r="R68" s="14"/>
      <c r="S68" s="14"/>
      <c r="T68" s="14"/>
      <c r="U68" s="14"/>
      <c r="V68" s="14"/>
      <c r="W68" s="283"/>
    </row>
    <row r="69" spans="1:29" ht="19.899999999999999" customHeight="1" x14ac:dyDescent="0.3">
      <c r="A69" s="191"/>
      <c r="B69" s="278"/>
      <c r="C69" s="279" t="s">
        <v>465</v>
      </c>
      <c r="D69" s="279"/>
      <c r="E69" s="14"/>
      <c r="F69" s="14"/>
      <c r="G69" s="14"/>
      <c r="H69" s="14"/>
      <c r="I69" s="14"/>
      <c r="J69" s="14"/>
      <c r="K69" s="14"/>
      <c r="L69" s="14"/>
      <c r="M69" s="14"/>
      <c r="N69" s="14"/>
      <c r="O69" s="14"/>
      <c r="P69" s="14"/>
      <c r="Q69" s="14"/>
      <c r="R69" s="14"/>
      <c r="S69" s="14"/>
      <c r="T69" s="14"/>
      <c r="U69" s="14"/>
      <c r="V69" s="14"/>
      <c r="W69" s="283"/>
    </row>
    <row r="70" spans="1:29" ht="19.899999999999999" customHeight="1" x14ac:dyDescent="0.3">
      <c r="A70" s="191"/>
      <c r="B70" s="278"/>
      <c r="C70" s="496" t="s">
        <v>466</v>
      </c>
      <c r="D70" s="496"/>
      <c r="E70" s="14"/>
      <c r="F70" s="14"/>
      <c r="G70" s="14"/>
      <c r="H70" s="14"/>
      <c r="I70" s="14"/>
      <c r="J70" s="14"/>
      <c r="K70" s="14"/>
      <c r="L70" s="14"/>
      <c r="M70" s="14"/>
      <c r="N70" s="14"/>
      <c r="O70" s="14"/>
      <c r="P70" s="14"/>
      <c r="Q70" s="14"/>
      <c r="R70" s="14"/>
      <c r="S70" s="14"/>
      <c r="T70" s="14"/>
      <c r="U70" s="14"/>
      <c r="V70" s="14"/>
      <c r="W70" s="283"/>
    </row>
    <row r="71" spans="1:29" ht="5.0999999999999996" customHeight="1" x14ac:dyDescent="0.3">
      <c r="A71" s="191"/>
      <c r="B71" s="287"/>
      <c r="C71" s="284"/>
      <c r="D71" s="285"/>
      <c r="E71" s="286"/>
      <c r="F71" s="286"/>
      <c r="G71" s="286"/>
      <c r="H71" s="286"/>
      <c r="I71" s="286"/>
      <c r="J71" s="286"/>
      <c r="K71" s="286"/>
      <c r="L71" s="286"/>
      <c r="M71" s="286"/>
      <c r="N71" s="286"/>
      <c r="O71" s="286"/>
      <c r="P71" s="286"/>
      <c r="Q71" s="286"/>
      <c r="R71" s="286"/>
      <c r="S71" s="286"/>
      <c r="T71" s="286"/>
      <c r="U71" s="286"/>
      <c r="V71" s="14"/>
      <c r="W71" s="283"/>
      <c r="AC71" s="288"/>
    </row>
    <row r="72" spans="1:29" ht="5.0999999999999996" customHeight="1" x14ac:dyDescent="0.3">
      <c r="A72" s="191"/>
      <c r="B72" s="287"/>
      <c r="C72" s="282"/>
      <c r="D72" s="279"/>
      <c r="E72" s="14"/>
      <c r="F72" s="14"/>
      <c r="G72" s="14"/>
      <c r="H72" s="14"/>
      <c r="I72" s="14"/>
      <c r="J72" s="14"/>
      <c r="K72" s="14"/>
      <c r="L72" s="14"/>
      <c r="M72" s="14"/>
      <c r="N72" s="14"/>
      <c r="O72" s="14"/>
      <c r="P72" s="14"/>
      <c r="Q72" s="14"/>
      <c r="R72" s="14"/>
      <c r="S72" s="14"/>
      <c r="T72" s="14"/>
      <c r="U72" s="14"/>
      <c r="V72" s="14"/>
      <c r="W72" s="283"/>
      <c r="AC72" s="289"/>
    </row>
    <row r="73" spans="1:29" ht="19.899999999999999" customHeight="1" x14ac:dyDescent="0.3">
      <c r="A73" s="191"/>
      <c r="B73" s="290"/>
      <c r="C73" s="279" t="s">
        <v>467</v>
      </c>
      <c r="D73" s="279"/>
      <c r="E73" s="14"/>
      <c r="F73" s="14"/>
      <c r="G73" s="14"/>
      <c r="H73" s="14"/>
      <c r="I73" s="14"/>
      <c r="J73" s="14"/>
      <c r="K73" s="14"/>
      <c r="L73" s="14"/>
      <c r="M73" s="14"/>
      <c r="N73" s="14"/>
      <c r="O73" s="14"/>
      <c r="P73" s="14"/>
      <c r="Q73" s="14"/>
      <c r="R73" s="14"/>
      <c r="S73" s="14"/>
      <c r="T73" s="14"/>
      <c r="U73" s="14"/>
      <c r="V73" s="14"/>
      <c r="W73" s="283"/>
      <c r="AC73" s="289"/>
    </row>
    <row r="74" spans="1:29" ht="19.899999999999999" customHeight="1" x14ac:dyDescent="0.3">
      <c r="A74" s="191"/>
      <c r="B74" s="287"/>
      <c r="C74" s="279" t="s">
        <v>468</v>
      </c>
      <c r="D74" s="279"/>
      <c r="E74" s="14"/>
      <c r="F74" s="14"/>
      <c r="G74" s="14"/>
      <c r="H74" s="14"/>
      <c r="I74" s="14"/>
      <c r="J74" s="14"/>
      <c r="K74" s="14"/>
      <c r="L74" s="14"/>
      <c r="M74" s="14"/>
      <c r="N74" s="14"/>
      <c r="O74" s="14"/>
      <c r="P74" s="14"/>
      <c r="Q74" s="14"/>
      <c r="R74" s="14"/>
      <c r="S74" s="14"/>
      <c r="T74" s="14"/>
      <c r="U74" s="14"/>
      <c r="V74" s="14"/>
      <c r="W74" s="283"/>
      <c r="AC74" s="289"/>
    </row>
    <row r="75" spans="1:29" ht="19.899999999999999" customHeight="1" x14ac:dyDescent="0.3">
      <c r="A75" s="191"/>
      <c r="B75" s="281"/>
      <c r="C75" s="282" t="s">
        <v>469</v>
      </c>
      <c r="D75" s="279"/>
      <c r="E75" s="14"/>
      <c r="F75" s="497" t="s">
        <v>470</v>
      </c>
      <c r="G75" s="14" t="s">
        <v>471</v>
      </c>
      <c r="H75" s="14"/>
      <c r="I75" s="14"/>
      <c r="J75" s="14"/>
      <c r="K75" s="14"/>
      <c r="L75" s="14"/>
      <c r="M75" s="14"/>
      <c r="N75" s="14"/>
      <c r="O75" s="14"/>
      <c r="P75" s="14"/>
      <c r="Q75" s="14"/>
      <c r="R75" s="14"/>
      <c r="S75" s="14"/>
      <c r="T75" s="14"/>
      <c r="U75" s="14"/>
      <c r="V75" s="14"/>
      <c r="W75" s="283"/>
      <c r="AC75" s="289"/>
    </row>
    <row r="76" spans="1:29" ht="19.899999999999999" customHeight="1" x14ac:dyDescent="0.3">
      <c r="A76" s="191"/>
      <c r="B76" s="281"/>
      <c r="C76" s="282" t="s">
        <v>472</v>
      </c>
      <c r="D76" s="279"/>
      <c r="E76" s="14"/>
      <c r="F76" s="497" t="s">
        <v>470</v>
      </c>
      <c r="G76" s="14" t="s">
        <v>473</v>
      </c>
      <c r="H76" s="14"/>
      <c r="I76" s="14"/>
      <c r="J76" s="14"/>
      <c r="K76" s="14"/>
      <c r="L76" s="14"/>
      <c r="M76" s="14"/>
      <c r="N76" s="14"/>
      <c r="O76" s="14"/>
      <c r="P76" s="14"/>
      <c r="Q76" s="14"/>
      <c r="R76" s="14"/>
      <c r="S76" s="14"/>
      <c r="T76" s="14"/>
      <c r="U76" s="14"/>
      <c r="V76" s="14"/>
      <c r="W76" s="283"/>
      <c r="AC76" s="289"/>
    </row>
    <row r="77" spans="1:29" ht="19.899999999999999" customHeight="1" x14ac:dyDescent="0.3">
      <c r="A77" s="191"/>
      <c r="B77" s="281"/>
      <c r="C77" s="282" t="s">
        <v>474</v>
      </c>
      <c r="D77" s="279"/>
      <c r="E77" s="14"/>
      <c r="F77" s="497" t="s">
        <v>470</v>
      </c>
      <c r="G77" s="14" t="s">
        <v>475</v>
      </c>
      <c r="H77" s="14"/>
      <c r="I77" s="14"/>
      <c r="J77" s="14"/>
      <c r="K77" s="14"/>
      <c r="L77" s="14"/>
      <c r="M77" s="14"/>
      <c r="N77" s="14"/>
      <c r="O77" s="14"/>
      <c r="P77" s="14"/>
      <c r="Q77" s="14"/>
      <c r="R77" s="14"/>
      <c r="S77" s="14"/>
      <c r="T77" s="14"/>
      <c r="U77" s="14"/>
      <c r="V77" s="14"/>
      <c r="W77" s="283"/>
      <c r="AC77" s="289"/>
    </row>
    <row r="78" spans="1:29" ht="19.899999999999999" customHeight="1" x14ac:dyDescent="0.3">
      <c r="A78" s="191"/>
      <c r="B78" s="281"/>
      <c r="C78" s="282" t="s">
        <v>476</v>
      </c>
      <c r="D78" s="279"/>
      <c r="E78" s="14"/>
      <c r="F78" s="497" t="s">
        <v>470</v>
      </c>
      <c r="G78" s="14" t="s">
        <v>477</v>
      </c>
      <c r="H78" s="14"/>
      <c r="I78" s="14"/>
      <c r="J78" s="14"/>
      <c r="K78" s="14"/>
      <c r="L78" s="14"/>
      <c r="M78" s="14"/>
      <c r="N78" s="14"/>
      <c r="O78" s="14"/>
      <c r="P78" s="14"/>
      <c r="Q78" s="14"/>
      <c r="R78" s="14"/>
      <c r="S78" s="14"/>
      <c r="T78" s="14"/>
      <c r="U78" s="14"/>
      <c r="V78" s="14"/>
      <c r="W78" s="283"/>
      <c r="AC78" s="289"/>
    </row>
    <row r="79" spans="1:29" ht="19.899999999999999" customHeight="1" x14ac:dyDescent="0.3">
      <c r="A79" s="191"/>
      <c r="B79" s="281"/>
      <c r="C79" s="282" t="s">
        <v>478</v>
      </c>
      <c r="D79" s="279"/>
      <c r="E79" s="14"/>
      <c r="F79" s="10"/>
      <c r="G79" s="14" t="s">
        <v>479</v>
      </c>
      <c r="H79" s="14"/>
      <c r="I79" s="14"/>
      <c r="J79" s="14"/>
      <c r="K79" s="14"/>
      <c r="L79" s="14"/>
      <c r="M79" s="14"/>
      <c r="N79" s="14"/>
      <c r="O79" s="14"/>
      <c r="P79" s="14"/>
      <c r="Q79" s="14"/>
      <c r="R79" s="14"/>
      <c r="S79" s="14"/>
      <c r="T79" s="14"/>
      <c r="U79" s="14"/>
      <c r="V79" s="14"/>
      <c r="W79" s="283"/>
      <c r="AC79" s="289"/>
    </row>
    <row r="80" spans="1:29" ht="5.0999999999999996" customHeight="1" x14ac:dyDescent="0.3">
      <c r="A80" s="191"/>
      <c r="B80" s="281"/>
      <c r="C80" s="291"/>
      <c r="D80" s="291"/>
      <c r="E80" s="291"/>
      <c r="F80" s="291"/>
      <c r="G80" s="291"/>
      <c r="H80" s="291"/>
      <c r="I80" s="291"/>
      <c r="J80" s="291"/>
      <c r="K80" s="291"/>
      <c r="L80" s="291"/>
      <c r="M80" s="291"/>
      <c r="N80" s="291"/>
      <c r="O80" s="291"/>
      <c r="P80" s="291"/>
      <c r="Q80" s="291"/>
      <c r="R80" s="291"/>
      <c r="S80" s="291"/>
      <c r="T80" s="291"/>
      <c r="U80" s="291"/>
      <c r="V80" s="291"/>
      <c r="W80" s="283"/>
    </row>
    <row r="81" spans="1:23" ht="5.0999999999999996" customHeight="1" x14ac:dyDescent="0.3">
      <c r="A81" s="191"/>
      <c r="B81" s="281"/>
      <c r="C81" s="292"/>
      <c r="D81" s="292"/>
      <c r="E81" s="14"/>
      <c r="F81" s="14"/>
      <c r="G81" s="14"/>
      <c r="H81" s="14"/>
      <c r="I81" s="14"/>
      <c r="J81" s="14"/>
      <c r="K81" s="14"/>
      <c r="L81" s="14"/>
      <c r="M81" s="14"/>
      <c r="N81" s="14"/>
      <c r="O81" s="14"/>
      <c r="P81" s="14"/>
      <c r="Q81" s="14"/>
      <c r="R81" s="14"/>
      <c r="S81" s="14"/>
      <c r="T81" s="14"/>
      <c r="U81" s="14"/>
      <c r="V81" s="14"/>
      <c r="W81" s="283"/>
    </row>
    <row r="82" spans="1:23" ht="19.899999999999999" customHeight="1" x14ac:dyDescent="0.3">
      <c r="A82" s="191"/>
      <c r="B82" s="281"/>
      <c r="C82" s="279" t="s">
        <v>520</v>
      </c>
      <c r="D82" s="279"/>
      <c r="E82" s="14"/>
      <c r="F82" s="14"/>
      <c r="G82" s="14"/>
      <c r="H82" s="14"/>
      <c r="I82" s="14"/>
      <c r="J82" s="14"/>
      <c r="K82" s="14"/>
      <c r="L82" s="14"/>
      <c r="M82" s="14"/>
      <c r="N82" s="14"/>
      <c r="O82" s="14"/>
      <c r="P82" s="14"/>
      <c r="Q82" s="14"/>
      <c r="R82" s="14"/>
      <c r="S82" s="14"/>
      <c r="T82" s="14"/>
      <c r="U82" s="14"/>
      <c r="V82" s="14"/>
      <c r="W82" s="283"/>
    </row>
    <row r="83" spans="1:23" ht="19.899999999999999" customHeight="1" x14ac:dyDescent="0.3">
      <c r="A83" s="191"/>
      <c r="B83" s="281"/>
      <c r="C83" s="279" t="s">
        <v>480</v>
      </c>
      <c r="D83" s="279"/>
      <c r="E83" s="14"/>
      <c r="F83" s="14"/>
      <c r="G83" s="14"/>
      <c r="H83" s="14"/>
      <c r="I83" s="14"/>
      <c r="J83" s="14"/>
      <c r="K83" s="14"/>
      <c r="L83" s="14"/>
      <c r="M83" s="14"/>
      <c r="N83" s="14"/>
      <c r="O83" s="14"/>
      <c r="P83" s="14"/>
      <c r="Q83" s="14"/>
      <c r="R83" s="14"/>
      <c r="S83" s="14"/>
      <c r="T83" s="14"/>
      <c r="U83" s="14"/>
      <c r="V83" s="14"/>
      <c r="W83" s="283"/>
    </row>
    <row r="84" spans="1:23" ht="5.0999999999999996" customHeight="1" x14ac:dyDescent="0.2">
      <c r="B84" s="300"/>
      <c r="C84" s="301"/>
      <c r="D84" s="301"/>
      <c r="E84" s="301"/>
      <c r="F84" s="301"/>
      <c r="G84" s="301"/>
      <c r="H84" s="301"/>
      <c r="I84" s="301"/>
      <c r="J84" s="301"/>
      <c r="K84" s="301"/>
      <c r="L84" s="301"/>
      <c r="M84" s="301"/>
      <c r="N84" s="301"/>
      <c r="O84" s="301"/>
      <c r="P84" s="301"/>
      <c r="Q84" s="301"/>
      <c r="R84" s="301"/>
      <c r="S84" s="301"/>
      <c r="T84" s="301"/>
      <c r="U84" s="301"/>
      <c r="V84" s="301"/>
      <c r="W84" s="302"/>
    </row>
  </sheetData>
  <sheetProtection algorithmName="SHA-512" hashValue="ZtAhHNNnX/5yiz1RG/MenMhz2ASwj1eFN13t9S6I6AGzOzle/MhrYaTOJYCexefjRabSQhhkgmAaE844EkC/GA==" saltValue="shnyHW07cTPGQpHaSdLNpA==" spinCount="100000" sheet="1" objects="1" scenarios="1"/>
  <mergeCells count="26">
    <mergeCell ref="C61:D61"/>
    <mergeCell ref="C70:D70"/>
    <mergeCell ref="F30:L30"/>
    <mergeCell ref="F36:G36"/>
    <mergeCell ref="I36:L36"/>
    <mergeCell ref="F42:L42"/>
    <mergeCell ref="F44:G44"/>
    <mergeCell ref="I44:L44"/>
    <mergeCell ref="F46:L46"/>
    <mergeCell ref="F50:L50"/>
    <mergeCell ref="F52:G52"/>
    <mergeCell ref="I52:L52"/>
    <mergeCell ref="F54:L54"/>
    <mergeCell ref="F34:L34"/>
    <mergeCell ref="F38:L38"/>
    <mergeCell ref="F10:L10"/>
    <mergeCell ref="F12:G12"/>
    <mergeCell ref="I12:L12"/>
    <mergeCell ref="F14:L14"/>
    <mergeCell ref="F18:L18"/>
    <mergeCell ref="F20:G20"/>
    <mergeCell ref="I20:L20"/>
    <mergeCell ref="F22:L22"/>
    <mergeCell ref="F26:L26"/>
    <mergeCell ref="F28:G28"/>
    <mergeCell ref="I28:L28"/>
  </mergeCells>
  <dataValidations count="1">
    <dataValidation type="list" allowBlank="1" showInputMessage="1" showErrorMessage="1" sqref="O14 Q14 S14 U14 O46 Q46 S46 U46 O22 Q22 S22 U22 F12 F36 F44 O30 Q30 S30 U30 F20 O38 Q38 S38 U38 F28 O54 Q54 S54 U54 F52" xr:uid="{5619F83C-3D1F-4800-B35D-97651417ED00}">
      <formula1>"please choose, YES, NO"</formula1>
    </dataValidation>
  </dataValidations>
  <hyperlinks>
    <hyperlink ref="C61" r:id="rId1" xr:uid="{ED15661A-BFAB-422C-9620-55AD6C0F09D8}"/>
    <hyperlink ref="C70" r:id="rId2" tooltip="https://www.schools.norfolk.gov.uk/media/14125/how-to-sign-in-to-the-provider-portal/doc/2ehow-to-sign-in-to-the-provider-portal.docx?m=1701425156587" xr:uid="{77F3D868-C86A-49D0-8F56-474DB645BEC0}"/>
    <hyperlink ref="F75" r:id="rId3" xr:uid="{178851E6-A677-4A34-9C0C-93CEDA04C6AD}"/>
    <hyperlink ref="F76" r:id="rId4" xr:uid="{28ACBC52-758B-4BC1-8805-12892DAB8FF6}"/>
    <hyperlink ref="F77" r:id="rId5" xr:uid="{777F4297-2D71-4A2E-A3C5-517B4B10C90F}"/>
    <hyperlink ref="F78" r:id="rId6" xr:uid="{E4D2CAC7-FF1E-41F1-884D-DC756C28FFF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1C01-3CF2-4C22-BD32-2FB8631F49E8}">
  <sheetPr>
    <tabColor rgb="FF00B050"/>
  </sheetPr>
  <dimension ref="A1:K50"/>
  <sheetViews>
    <sheetView showGridLines="0" workbookViewId="0">
      <selection activeCell="F37" sqref="F37:G37"/>
    </sheetView>
  </sheetViews>
  <sheetFormatPr defaultColWidth="9.28515625" defaultRowHeight="12" x14ac:dyDescent="0.2"/>
  <cols>
    <col min="1" max="1" width="1.7109375" style="186" customWidth="1"/>
    <col min="2" max="2" width="2.28515625" style="186" customWidth="1"/>
    <col min="3" max="3" width="6.42578125" style="186" customWidth="1"/>
    <col min="4" max="4" width="23" style="186" customWidth="1"/>
    <col min="5" max="5" width="0.7109375" style="186" customWidth="1"/>
    <col min="6" max="6" width="52.7109375" style="186" customWidth="1"/>
    <col min="7" max="7" width="15.7109375" style="186" customWidth="1"/>
    <col min="8" max="8" width="1.7109375" style="186" customWidth="1"/>
    <col min="9" max="16384" width="9.28515625" style="186"/>
  </cols>
  <sheetData>
    <row r="1" spans="1:11" s="9" customFormat="1" ht="30" customHeight="1" x14ac:dyDescent="0.2">
      <c r="A1" s="115" t="s">
        <v>54</v>
      </c>
      <c r="B1" s="116"/>
      <c r="C1" s="116"/>
      <c r="D1" s="116"/>
      <c r="E1" s="116"/>
      <c r="F1" s="116"/>
      <c r="G1" s="116"/>
      <c r="H1" s="148" t="str">
        <f>'Pg 1'!K4</f>
        <v>dd/mm/yy</v>
      </c>
    </row>
    <row r="2" spans="1:11" s="9" customFormat="1" ht="19.149999999999999" customHeight="1" x14ac:dyDescent="0.2">
      <c r="A2" s="183" t="s">
        <v>78</v>
      </c>
      <c r="B2" s="184"/>
      <c r="C2" s="184"/>
      <c r="D2" s="122"/>
      <c r="E2" s="122"/>
      <c r="F2" s="122"/>
      <c r="G2" s="122"/>
      <c r="H2" s="185" t="str">
        <f>'Pg 1'!D6</f>
        <v>name of PROVIDER</v>
      </c>
    </row>
    <row r="3" spans="1:11" ht="5.0999999999999996" customHeight="1" x14ac:dyDescent="0.2"/>
    <row r="4" spans="1:11" ht="5.0999999999999996" customHeight="1" x14ac:dyDescent="0.2">
      <c r="A4" s="187"/>
      <c r="B4" s="188"/>
      <c r="C4" s="187"/>
      <c r="D4" s="187"/>
      <c r="E4" s="187"/>
      <c r="F4" s="187"/>
      <c r="G4" s="189"/>
      <c r="H4" s="187"/>
    </row>
    <row r="5" spans="1:11" ht="15" customHeight="1" x14ac:dyDescent="0.2">
      <c r="A5" s="187"/>
      <c r="B5" s="188"/>
      <c r="C5" s="451" t="s">
        <v>258</v>
      </c>
      <c r="D5" s="451"/>
      <c r="E5" s="451"/>
      <c r="F5" s="452"/>
      <c r="G5" s="190">
        <f>'Pg 3'!K66</f>
        <v>0</v>
      </c>
      <c r="H5" s="187"/>
    </row>
    <row r="6" spans="1:11" ht="5.0999999999999996" customHeight="1" x14ac:dyDescent="0.2">
      <c r="A6" s="187"/>
      <c r="B6" s="188"/>
      <c r="C6" s="187"/>
      <c r="D6" s="187"/>
      <c r="E6" s="187"/>
      <c r="F6" s="187"/>
      <c r="G6" s="187"/>
      <c r="H6" s="187"/>
    </row>
    <row r="7" spans="1:11" ht="5.0999999999999996" customHeight="1" x14ac:dyDescent="0.2">
      <c r="A7" s="191"/>
      <c r="B7" s="114"/>
      <c r="C7" s="114"/>
      <c r="D7" s="114"/>
      <c r="E7" s="10"/>
      <c r="F7" s="10"/>
      <c r="G7" s="10"/>
      <c r="H7" s="10"/>
    </row>
    <row r="8" spans="1:11" ht="20.100000000000001" customHeight="1" x14ac:dyDescent="0.2">
      <c r="B8" s="192" t="s">
        <v>75</v>
      </c>
      <c r="C8" s="193"/>
      <c r="D8" s="193"/>
      <c r="E8" s="193"/>
      <c r="F8" s="193"/>
      <c r="G8" s="193"/>
      <c r="H8" s="194"/>
    </row>
    <row r="9" spans="1:11" ht="5.0999999999999996" customHeight="1" x14ac:dyDescent="0.2">
      <c r="A9" s="191"/>
      <c r="B9" s="195"/>
      <c r="C9" s="114"/>
      <c r="D9" s="114"/>
      <c r="E9" s="10"/>
      <c r="F9" s="10"/>
      <c r="G9" s="10"/>
      <c r="H9" s="11"/>
    </row>
    <row r="10" spans="1:11" ht="19.899999999999999" customHeight="1" x14ac:dyDescent="0.2">
      <c r="A10" s="191"/>
      <c r="B10" s="195"/>
      <c r="C10" s="196" t="s">
        <v>427</v>
      </c>
      <c r="D10" s="114"/>
      <c r="E10" s="10"/>
      <c r="F10" s="10"/>
      <c r="G10" s="10"/>
      <c r="H10" s="11"/>
    </row>
    <row r="11" spans="1:11" ht="19.899999999999999" customHeight="1" x14ac:dyDescent="0.2">
      <c r="A11" s="191"/>
      <c r="B11" s="195"/>
      <c r="C11" s="196" t="s">
        <v>421</v>
      </c>
      <c r="D11" s="114"/>
      <c r="E11" s="10"/>
      <c r="F11" s="10"/>
      <c r="G11" s="10"/>
      <c r="H11" s="11"/>
      <c r="I11" s="10"/>
      <c r="J11" s="10"/>
      <c r="K11" s="10"/>
    </row>
    <row r="12" spans="1:11" ht="19.899999999999999" customHeight="1" x14ac:dyDescent="0.2">
      <c r="A12" s="191"/>
      <c r="B12" s="197"/>
      <c r="C12" s="198" t="s">
        <v>422</v>
      </c>
      <c r="D12" s="199"/>
      <c r="E12" s="12"/>
      <c r="F12" s="12"/>
      <c r="G12" s="12"/>
      <c r="H12" s="13"/>
      <c r="I12" s="10"/>
      <c r="J12" s="10"/>
      <c r="K12" s="10"/>
    </row>
    <row r="13" spans="1:11" ht="5.0999999999999996" customHeight="1" x14ac:dyDescent="0.2">
      <c r="A13" s="191"/>
      <c r="B13" s="114"/>
      <c r="C13" s="114"/>
      <c r="D13" s="114"/>
      <c r="E13" s="10"/>
      <c r="F13" s="10"/>
      <c r="G13" s="10"/>
      <c r="H13" s="10"/>
    </row>
    <row r="14" spans="1:11" ht="20.100000000000001" customHeight="1" x14ac:dyDescent="0.2">
      <c r="B14" s="187" t="s">
        <v>64</v>
      </c>
      <c r="C14" s="187"/>
      <c r="D14" s="187"/>
      <c r="E14" s="187"/>
      <c r="F14" s="187"/>
      <c r="G14" s="187"/>
      <c r="H14" s="187"/>
    </row>
    <row r="15" spans="1:11" ht="5.0999999999999996" customHeight="1" x14ac:dyDescent="0.3">
      <c r="B15" s="10"/>
      <c r="C15" s="10"/>
      <c r="D15" s="10"/>
      <c r="E15" s="14"/>
      <c r="F15" s="10"/>
      <c r="G15" s="10"/>
      <c r="H15" s="10"/>
    </row>
    <row r="16" spans="1:11" ht="20.100000000000001" customHeight="1" x14ac:dyDescent="0.3">
      <c r="B16" s="200" t="s">
        <v>65</v>
      </c>
      <c r="C16" s="201"/>
      <c r="D16" s="202"/>
      <c r="E16" s="203"/>
      <c r="F16" s="201"/>
      <c r="G16" s="201"/>
      <c r="H16" s="204"/>
    </row>
    <row r="17" spans="2:8" ht="20.100000000000001" customHeight="1" x14ac:dyDescent="0.3">
      <c r="B17" s="205" t="s">
        <v>66</v>
      </c>
      <c r="C17" s="58" t="s">
        <v>443</v>
      </c>
      <c r="D17" s="58"/>
      <c r="E17" s="14"/>
      <c r="F17" s="10"/>
      <c r="G17" s="10"/>
      <c r="H17" s="11"/>
    </row>
    <row r="18" spans="2:8" ht="20.100000000000001" customHeight="1" x14ac:dyDescent="0.2">
      <c r="B18" s="205" t="s">
        <v>66</v>
      </c>
      <c r="C18" s="453" t="s">
        <v>455</v>
      </c>
      <c r="D18" s="453"/>
      <c r="E18" s="453"/>
      <c r="F18" s="453"/>
      <c r="G18" s="453"/>
      <c r="H18" s="11"/>
    </row>
    <row r="19" spans="2:8" ht="20.100000000000001" customHeight="1" x14ac:dyDescent="0.2">
      <c r="B19" s="205"/>
      <c r="C19" s="453"/>
      <c r="D19" s="453"/>
      <c r="E19" s="453"/>
      <c r="F19" s="453"/>
      <c r="G19" s="453"/>
      <c r="H19" s="11"/>
    </row>
    <row r="20" spans="2:8" ht="20.100000000000001" customHeight="1" x14ac:dyDescent="0.2">
      <c r="B20" s="205" t="s">
        <v>66</v>
      </c>
      <c r="C20" s="58" t="s">
        <v>358</v>
      </c>
      <c r="D20" s="75"/>
      <c r="E20" s="75"/>
      <c r="F20" s="75"/>
      <c r="G20" s="75"/>
      <c r="H20" s="11"/>
    </row>
    <row r="21" spans="2:8" ht="20.100000000000001" customHeight="1" x14ac:dyDescent="0.2">
      <c r="B21" s="205" t="s">
        <v>66</v>
      </c>
      <c r="C21" s="58" t="s">
        <v>438</v>
      </c>
      <c r="D21" s="75"/>
      <c r="E21" s="75"/>
      <c r="F21" s="75"/>
      <c r="G21" s="75"/>
      <c r="H21" s="11"/>
    </row>
    <row r="22" spans="2:8" ht="20.100000000000001" customHeight="1" x14ac:dyDescent="0.3">
      <c r="B22" s="205" t="s">
        <v>66</v>
      </c>
      <c r="C22" s="58" t="s">
        <v>444</v>
      </c>
      <c r="D22" s="58"/>
      <c r="E22" s="14"/>
      <c r="F22" s="10"/>
      <c r="G22" s="10"/>
      <c r="H22" s="11"/>
    </row>
    <row r="23" spans="2:8" ht="20.100000000000001" customHeight="1" x14ac:dyDescent="0.3">
      <c r="B23" s="205" t="s">
        <v>66</v>
      </c>
      <c r="C23" s="58" t="s">
        <v>77</v>
      </c>
      <c r="D23" s="58"/>
      <c r="E23" s="14"/>
      <c r="F23" s="10"/>
      <c r="G23" s="10"/>
      <c r="H23" s="11"/>
    </row>
    <row r="24" spans="2:8" ht="20.100000000000001" customHeight="1" x14ac:dyDescent="0.3">
      <c r="B24" s="205" t="s">
        <v>66</v>
      </c>
      <c r="C24" s="58" t="s">
        <v>67</v>
      </c>
      <c r="D24" s="58"/>
      <c r="E24" s="14"/>
      <c r="F24" s="10"/>
      <c r="G24" s="10"/>
      <c r="H24" s="11"/>
    </row>
    <row r="25" spans="2:8" ht="20.100000000000001" customHeight="1" x14ac:dyDescent="0.3">
      <c r="B25" s="205" t="s">
        <v>66</v>
      </c>
      <c r="C25" s="58" t="s">
        <v>439</v>
      </c>
      <c r="D25" s="58"/>
      <c r="E25" s="14"/>
      <c r="F25" s="10"/>
      <c r="G25" s="10"/>
      <c r="H25" s="11"/>
    </row>
    <row r="26" spans="2:8" ht="20.100000000000001" customHeight="1" x14ac:dyDescent="0.3">
      <c r="B26" s="205" t="s">
        <v>66</v>
      </c>
      <c r="C26" s="58" t="s">
        <v>79</v>
      </c>
      <c r="D26" s="58"/>
      <c r="E26" s="14"/>
      <c r="F26" s="10"/>
      <c r="G26" s="10"/>
      <c r="H26" s="11"/>
    </row>
    <row r="27" spans="2:8" ht="20.100000000000001" customHeight="1" x14ac:dyDescent="0.3">
      <c r="B27" s="205" t="s">
        <v>66</v>
      </c>
      <c r="C27" s="58" t="s">
        <v>440</v>
      </c>
      <c r="D27" s="58"/>
      <c r="E27" s="14"/>
      <c r="F27" s="10"/>
      <c r="G27" s="10"/>
      <c r="H27" s="11"/>
    </row>
    <row r="28" spans="2:8" ht="20.100000000000001" customHeight="1" x14ac:dyDescent="0.3">
      <c r="B28" s="205" t="s">
        <v>66</v>
      </c>
      <c r="C28" s="58" t="s">
        <v>445</v>
      </c>
      <c r="D28" s="58"/>
      <c r="E28" s="14"/>
      <c r="F28" s="10"/>
      <c r="G28" s="10"/>
      <c r="H28" s="11"/>
    </row>
    <row r="29" spans="2:8" ht="20.100000000000001" customHeight="1" x14ac:dyDescent="0.2">
      <c r="B29" s="205" t="s">
        <v>66</v>
      </c>
      <c r="C29" s="453" t="s">
        <v>446</v>
      </c>
      <c r="D29" s="453"/>
      <c r="E29" s="453"/>
      <c r="F29" s="453"/>
      <c r="G29" s="453"/>
      <c r="H29" s="11"/>
    </row>
    <row r="30" spans="2:8" ht="20.100000000000001" customHeight="1" x14ac:dyDescent="0.2">
      <c r="B30" s="205"/>
      <c r="C30" s="453"/>
      <c r="D30" s="453"/>
      <c r="E30" s="453"/>
      <c r="F30" s="453"/>
      <c r="G30" s="453"/>
      <c r="H30" s="11"/>
    </row>
    <row r="31" spans="2:8" ht="20.100000000000001" customHeight="1" x14ac:dyDescent="0.3">
      <c r="B31" s="205"/>
      <c r="C31" s="58"/>
      <c r="D31" s="58"/>
      <c r="E31" s="14"/>
      <c r="F31" s="10"/>
      <c r="G31" s="10"/>
      <c r="H31" s="11"/>
    </row>
    <row r="32" spans="2:8" ht="20.100000000000001" customHeight="1" x14ac:dyDescent="0.3">
      <c r="B32" s="195" t="s">
        <v>68</v>
      </c>
      <c r="C32" s="10"/>
      <c r="D32" s="206"/>
      <c r="E32" s="14"/>
      <c r="F32" s="10"/>
      <c r="G32" s="10"/>
      <c r="H32" s="11"/>
    </row>
    <row r="33" spans="2:8" ht="20.100000000000001" customHeight="1" x14ac:dyDescent="0.3">
      <c r="B33" s="205" t="s">
        <v>66</v>
      </c>
      <c r="C33" s="58" t="s">
        <v>447</v>
      </c>
      <c r="D33" s="58"/>
      <c r="E33" s="14"/>
      <c r="F33" s="10"/>
      <c r="G33" s="10"/>
      <c r="H33" s="11"/>
    </row>
    <row r="34" spans="2:8" ht="20.100000000000001" customHeight="1" x14ac:dyDescent="0.3">
      <c r="B34" s="205" t="s">
        <v>66</v>
      </c>
      <c r="C34" s="58" t="s">
        <v>69</v>
      </c>
      <c r="D34" s="58"/>
      <c r="E34" s="14"/>
      <c r="F34" s="10"/>
      <c r="G34" s="10"/>
      <c r="H34" s="11"/>
    </row>
    <row r="35" spans="2:8" ht="16.5" x14ac:dyDescent="0.2">
      <c r="B35" s="205" t="s">
        <v>66</v>
      </c>
      <c r="C35" s="58" t="s">
        <v>423</v>
      </c>
      <c r="H35" s="11"/>
    </row>
    <row r="36" spans="2:8" ht="20.100000000000001" customHeight="1" x14ac:dyDescent="0.2">
      <c r="B36" s="205"/>
      <c r="C36" s="10"/>
      <c r="D36" s="10"/>
      <c r="E36" s="10"/>
      <c r="F36" s="10"/>
      <c r="G36" s="10"/>
      <c r="H36" s="11"/>
    </row>
    <row r="37" spans="2:8" ht="20.100000000000001" customHeight="1" x14ac:dyDescent="0.2">
      <c r="B37" s="205"/>
      <c r="C37" s="10"/>
      <c r="D37" s="15" t="s">
        <v>76</v>
      </c>
      <c r="E37" s="10"/>
      <c r="F37" s="449"/>
      <c r="G37" s="450"/>
      <c r="H37" s="207"/>
    </row>
    <row r="38" spans="2:8" ht="5.0999999999999996" customHeight="1" x14ac:dyDescent="0.2">
      <c r="B38" s="205"/>
      <c r="C38" s="10"/>
      <c r="D38" s="10"/>
      <c r="E38" s="10"/>
      <c r="F38" s="10"/>
      <c r="G38" s="10"/>
      <c r="H38" s="207"/>
    </row>
    <row r="39" spans="2:8" ht="20.100000000000001" customHeight="1" x14ac:dyDescent="0.2">
      <c r="B39" s="205"/>
      <c r="C39" s="10"/>
      <c r="D39" s="15" t="s">
        <v>70</v>
      </c>
      <c r="E39" s="10"/>
      <c r="F39" s="449"/>
      <c r="G39" s="450"/>
      <c r="H39" s="207"/>
    </row>
    <row r="40" spans="2:8" ht="5.0999999999999996" customHeight="1" x14ac:dyDescent="0.2">
      <c r="B40" s="205"/>
      <c r="C40" s="10"/>
      <c r="D40" s="10"/>
      <c r="E40" s="10"/>
      <c r="F40" s="10"/>
      <c r="G40" s="10"/>
      <c r="H40" s="207"/>
    </row>
    <row r="41" spans="2:8" ht="20.100000000000001" customHeight="1" x14ac:dyDescent="0.2">
      <c r="B41" s="205"/>
      <c r="C41" s="10"/>
      <c r="D41" s="15" t="s">
        <v>71</v>
      </c>
      <c r="E41" s="10"/>
      <c r="F41" s="449"/>
      <c r="G41" s="450"/>
      <c r="H41" s="207"/>
    </row>
    <row r="42" spans="2:8" ht="12" customHeight="1" x14ac:dyDescent="0.2">
      <c r="B42" s="205"/>
      <c r="C42" s="10"/>
      <c r="D42" s="10"/>
      <c r="E42" s="10"/>
      <c r="F42" s="10"/>
      <c r="G42" s="10"/>
      <c r="H42" s="11"/>
    </row>
    <row r="43" spans="2:8" ht="12" customHeight="1" x14ac:dyDescent="0.2">
      <c r="B43" s="205"/>
      <c r="C43" s="10"/>
      <c r="D43" s="113" t="s">
        <v>330</v>
      </c>
      <c r="E43" s="10"/>
      <c r="F43" s="10"/>
      <c r="G43" s="10"/>
      <c r="H43" s="11"/>
    </row>
    <row r="44" spans="2:8" ht="20.100000000000001" customHeight="1" x14ac:dyDescent="0.2">
      <c r="B44" s="205"/>
      <c r="D44" s="113" t="s">
        <v>331</v>
      </c>
      <c r="F44" s="31" t="s">
        <v>72</v>
      </c>
      <c r="H44" s="207"/>
    </row>
    <row r="45" spans="2:8" ht="20.100000000000001" customHeight="1" x14ac:dyDescent="0.2">
      <c r="B45" s="205"/>
      <c r="D45" s="113" t="s">
        <v>332</v>
      </c>
      <c r="F45" s="31" t="s">
        <v>133</v>
      </c>
      <c r="H45" s="207"/>
    </row>
    <row r="46" spans="2:8" ht="16.5" x14ac:dyDescent="0.2">
      <c r="B46" s="208"/>
      <c r="C46" s="12"/>
      <c r="D46" s="12"/>
      <c r="E46" s="12"/>
      <c r="F46" s="12"/>
      <c r="G46" s="12"/>
      <c r="H46" s="13"/>
    </row>
    <row r="47" spans="2:8" ht="16.5" x14ac:dyDescent="0.2">
      <c r="B47" s="10"/>
      <c r="C47" s="10"/>
      <c r="D47" s="10"/>
      <c r="E47" s="10"/>
      <c r="F47" s="10"/>
      <c r="G47" s="10"/>
      <c r="H47" s="10"/>
    </row>
    <row r="48" spans="2:8" ht="16.5" x14ac:dyDescent="0.2">
      <c r="B48" s="10"/>
      <c r="C48" s="10"/>
      <c r="D48" s="10"/>
      <c r="E48" s="10"/>
      <c r="G48" s="31"/>
      <c r="H48" s="31"/>
    </row>
    <row r="49" spans="2:8" ht="16.5" x14ac:dyDescent="0.2">
      <c r="B49" s="10"/>
      <c r="C49" s="10"/>
      <c r="D49" s="10"/>
      <c r="E49" s="10"/>
      <c r="F49" s="10"/>
      <c r="G49" s="10"/>
      <c r="H49" s="10"/>
    </row>
    <row r="50" spans="2:8" ht="16.5" x14ac:dyDescent="0.2">
      <c r="B50" s="10"/>
      <c r="C50" s="10"/>
      <c r="D50" s="10"/>
      <c r="E50" s="10"/>
      <c r="F50" s="10"/>
      <c r="G50" s="10"/>
      <c r="H50" s="10"/>
    </row>
  </sheetData>
  <sheetProtection algorithmName="SHA-512" hashValue="7IhkL0WgK0xeQJxHRZX6LxTaxubbDKfgC/2M4/6+n+sFNiX1aESOvu3p5WZpI7gfv8+/sIOaG6EgW5BEpQKa+g==" saltValue="DkOWQ20WnV4yLHCSXHYoDg==" spinCount="100000" sheet="1" objects="1" scenarios="1"/>
  <mergeCells count="6">
    <mergeCell ref="F41:G41"/>
    <mergeCell ref="C5:F5"/>
    <mergeCell ref="C18:G19"/>
    <mergeCell ref="C29:G30"/>
    <mergeCell ref="F37:G37"/>
    <mergeCell ref="F39:G39"/>
  </mergeCells>
  <hyperlinks>
    <hyperlink ref="F44" r:id="rId1" xr:uid="{76B55702-5F4A-4A61-A14D-DB0CB06C77CE}"/>
    <hyperlink ref="F45" r:id="rId2" xr:uid="{26D14D49-D4EE-4645-825F-3F48AB2969B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F62E-6444-4120-8213-45018C8E5085}">
  <sheetPr>
    <tabColor rgb="FF00B050"/>
  </sheetPr>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279A-78F4-4895-B9BA-7335B31D40B1}">
  <sheetPr>
    <tabColor rgb="FF66FF99"/>
  </sheetPr>
  <dimension ref="B1:R23"/>
  <sheetViews>
    <sheetView showGridLines="0" workbookViewId="0">
      <selection activeCell="H3" sqref="H3"/>
    </sheetView>
  </sheetViews>
  <sheetFormatPr defaultColWidth="8.7109375" defaultRowHeight="14.25" x14ac:dyDescent="0.25"/>
  <cols>
    <col min="1" max="1" width="1.7109375" style="171" customWidth="1"/>
    <col min="2" max="2" width="12.7109375" style="171" customWidth="1"/>
    <col min="3" max="3" width="31" style="171" customWidth="1"/>
    <col min="4" max="4" width="12.7109375" style="171" customWidth="1"/>
    <col min="5" max="5" width="2.7109375" style="171" customWidth="1"/>
    <col min="6" max="6" width="0.85546875" style="171" customWidth="1"/>
    <col min="7" max="7" width="2.7109375" style="171" customWidth="1"/>
    <col min="8" max="8" width="12.7109375" style="9" customWidth="1"/>
    <col min="9" max="9" width="5.7109375" style="9" customWidth="1"/>
    <col min="10" max="10" width="12.7109375" style="9" customWidth="1"/>
    <col min="11" max="11" width="5.7109375" style="9" customWidth="1"/>
    <col min="12" max="12" width="12.7109375" style="9" customWidth="1"/>
    <col min="13" max="13" width="12.7109375" style="171" customWidth="1"/>
    <col min="14" max="14" width="12.7109375" style="9" customWidth="1"/>
    <col min="15" max="15" width="5.7109375" style="9" customWidth="1"/>
    <col min="16" max="16" width="12.7109375" style="9" customWidth="1"/>
    <col min="17" max="17" width="5.7109375" style="9" customWidth="1"/>
    <col min="18" max="18" width="12.7109375" style="9" customWidth="1"/>
    <col min="19" max="16384" width="8.7109375" style="171"/>
  </cols>
  <sheetData>
    <row r="1" spans="2:18" ht="27.75" customHeight="1" x14ac:dyDescent="0.25">
      <c r="B1" s="170" t="s">
        <v>263</v>
      </c>
    </row>
    <row r="2" spans="2:18" ht="27.75" customHeight="1" x14ac:dyDescent="0.25">
      <c r="B2" s="170"/>
      <c r="D2" s="35" t="s">
        <v>414</v>
      </c>
      <c r="H2" s="35" t="s">
        <v>264</v>
      </c>
      <c r="I2" s="35"/>
      <c r="J2" s="35" t="s">
        <v>265</v>
      </c>
      <c r="K2" s="35"/>
      <c r="L2" s="35" t="s">
        <v>266</v>
      </c>
      <c r="N2" s="35" t="s">
        <v>271</v>
      </c>
      <c r="O2" s="35"/>
      <c r="P2" s="35" t="s">
        <v>272</v>
      </c>
      <c r="Q2" s="35"/>
      <c r="R2" s="35" t="s">
        <v>273</v>
      </c>
    </row>
    <row r="3" spans="2:18" ht="20.100000000000001" customHeight="1" x14ac:dyDescent="0.25">
      <c r="B3" s="454">
        <v>1</v>
      </c>
      <c r="C3" s="172" t="s">
        <v>413</v>
      </c>
      <c r="D3" s="173">
        <v>20</v>
      </c>
      <c r="E3" s="172"/>
      <c r="F3" s="174"/>
      <c r="G3" s="172"/>
      <c r="H3" s="73"/>
      <c r="J3" s="73"/>
      <c r="L3" s="73"/>
      <c r="N3" s="73"/>
      <c r="P3" s="73"/>
      <c r="R3" s="73"/>
    </row>
    <row r="4" spans="2:18" ht="5.0999999999999996" customHeight="1" x14ac:dyDescent="0.25">
      <c r="B4" s="454"/>
      <c r="D4" s="9"/>
      <c r="F4" s="174"/>
    </row>
    <row r="5" spans="2:18" ht="20.100000000000001" customHeight="1" x14ac:dyDescent="0.25">
      <c r="B5" s="454"/>
      <c r="C5" s="172" t="s">
        <v>412</v>
      </c>
      <c r="D5" s="173">
        <v>44.65</v>
      </c>
      <c r="E5" s="172"/>
      <c r="F5" s="174"/>
      <c r="G5" s="172"/>
      <c r="H5" s="73"/>
      <c r="J5" s="73"/>
      <c r="L5" s="73"/>
      <c r="N5" s="73"/>
      <c r="P5" s="73"/>
      <c r="R5" s="73"/>
    </row>
    <row r="6" spans="2:18" ht="5.0999999999999996" customHeight="1" x14ac:dyDescent="0.25">
      <c r="B6" s="454"/>
      <c r="D6" s="9"/>
      <c r="F6" s="174"/>
    </row>
    <row r="7" spans="2:18" ht="20.100000000000001" customHeight="1" x14ac:dyDescent="0.25">
      <c r="B7" s="454"/>
      <c r="C7" s="172" t="s">
        <v>267</v>
      </c>
      <c r="D7" s="141">
        <v>52.142899999999997</v>
      </c>
      <c r="E7" s="172"/>
      <c r="F7" s="174"/>
      <c r="G7" s="172"/>
      <c r="H7" s="141">
        <v>52.142899999999997</v>
      </c>
      <c r="J7" s="141">
        <v>52.142899999999997</v>
      </c>
      <c r="L7" s="141">
        <v>52.142899999999997</v>
      </c>
      <c r="N7" s="141">
        <v>52.142899999999997</v>
      </c>
      <c r="P7" s="141">
        <v>52.142899999999997</v>
      </c>
      <c r="R7" s="141">
        <v>52.142899999999997</v>
      </c>
    </row>
    <row r="8" spans="2:18" ht="5.0999999999999996" customHeight="1" x14ac:dyDescent="0.25">
      <c r="B8" s="454"/>
      <c r="D8" s="9"/>
      <c r="F8" s="174"/>
    </row>
    <row r="9" spans="2:18" ht="20.100000000000001" customHeight="1" x14ac:dyDescent="0.25">
      <c r="B9" s="454"/>
      <c r="C9" s="172" t="s">
        <v>268</v>
      </c>
      <c r="D9" s="175">
        <f>(D3*D5)/D7</f>
        <v>17.126013321084944</v>
      </c>
      <c r="E9" s="172"/>
      <c r="F9" s="174"/>
      <c r="G9" s="172"/>
      <c r="H9" s="175">
        <f>(H3*H5)/H7</f>
        <v>0</v>
      </c>
      <c r="J9" s="175">
        <f>(J3*J5)/J7</f>
        <v>0</v>
      </c>
      <c r="L9" s="175">
        <f>(L3*L5)/L7</f>
        <v>0</v>
      </c>
      <c r="N9" s="175">
        <f>(N3*N5)/N7</f>
        <v>0</v>
      </c>
      <c r="P9" s="175">
        <f>(P3*P5)/P7</f>
        <v>0</v>
      </c>
      <c r="R9" s="175">
        <f>(R3*R5)/R7</f>
        <v>0</v>
      </c>
    </row>
    <row r="10" spans="2:18" ht="5.0999999999999996" customHeight="1" x14ac:dyDescent="0.25">
      <c r="B10" s="170"/>
      <c r="D10" s="9"/>
    </row>
    <row r="11" spans="2:18" ht="5.0999999999999996" customHeight="1" x14ac:dyDescent="0.25">
      <c r="B11" s="176"/>
      <c r="C11" s="174"/>
      <c r="D11" s="177"/>
      <c r="E11" s="174"/>
      <c r="F11" s="174"/>
      <c r="G11" s="174"/>
      <c r="H11" s="177"/>
      <c r="J11" s="177"/>
      <c r="L11" s="177"/>
      <c r="N11" s="177"/>
      <c r="P11" s="177"/>
      <c r="R11" s="177"/>
    </row>
    <row r="12" spans="2:18" ht="5.0999999999999996" customHeight="1" x14ac:dyDescent="0.25">
      <c r="B12" s="170"/>
      <c r="D12" s="9"/>
    </row>
    <row r="13" spans="2:18" ht="20.100000000000001" customHeight="1" x14ac:dyDescent="0.25">
      <c r="B13" s="454">
        <v>2</v>
      </c>
      <c r="C13" s="172" t="s">
        <v>269</v>
      </c>
      <c r="D13" s="178">
        <v>32000</v>
      </c>
      <c r="E13" s="172"/>
      <c r="F13" s="174"/>
      <c r="G13" s="172"/>
      <c r="H13" s="90"/>
      <c r="J13" s="90"/>
      <c r="L13" s="90"/>
      <c r="N13" s="90"/>
      <c r="P13" s="90"/>
      <c r="R13" s="90"/>
    </row>
    <row r="14" spans="2:18" ht="5.0999999999999996" customHeight="1" x14ac:dyDescent="0.25">
      <c r="B14" s="454"/>
      <c r="D14" s="9"/>
      <c r="F14" s="174"/>
    </row>
    <row r="15" spans="2:18" ht="20.100000000000001" customHeight="1" x14ac:dyDescent="0.25">
      <c r="B15" s="454"/>
      <c r="C15" s="172" t="s">
        <v>270</v>
      </c>
      <c r="D15" s="141">
        <v>37</v>
      </c>
      <c r="E15" s="172"/>
      <c r="F15" s="174"/>
      <c r="G15" s="172"/>
      <c r="H15" s="141">
        <v>37</v>
      </c>
      <c r="J15" s="141">
        <v>37</v>
      </c>
      <c r="L15" s="141">
        <v>37</v>
      </c>
      <c r="N15" s="141">
        <v>37</v>
      </c>
      <c r="P15" s="141">
        <v>37</v>
      </c>
      <c r="R15" s="141">
        <v>37</v>
      </c>
    </row>
    <row r="16" spans="2:18" ht="5.0999999999999996" customHeight="1" thickBot="1" x14ac:dyDescent="0.3">
      <c r="B16" s="454"/>
      <c r="D16" s="9"/>
      <c r="F16" s="174"/>
    </row>
    <row r="17" spans="2:18" s="9" customFormat="1" ht="20.100000000000001" customHeight="1" thickBot="1" x14ac:dyDescent="0.3">
      <c r="B17" s="454"/>
      <c r="C17" s="179" t="s">
        <v>261</v>
      </c>
      <c r="D17" s="180">
        <f>(D9*D13)/37</f>
        <v>14811.687196614006</v>
      </c>
      <c r="E17" s="179"/>
      <c r="F17" s="174"/>
      <c r="G17" s="179"/>
      <c r="H17" s="180">
        <f>(H9*H13)/37</f>
        <v>0</v>
      </c>
      <c r="J17" s="180">
        <f>(J9*J13)/37</f>
        <v>0</v>
      </c>
      <c r="L17" s="180">
        <f>(L9*L13)/37</f>
        <v>0</v>
      </c>
      <c r="N17" s="180">
        <f>(N9*N13)/37</f>
        <v>0</v>
      </c>
      <c r="P17" s="180">
        <f>(P9*P13)/37</f>
        <v>0</v>
      </c>
      <c r="R17" s="180">
        <f>(R9*R13)/37</f>
        <v>0</v>
      </c>
    </row>
    <row r="18" spans="2:18" ht="5.0999999999999996" customHeight="1" thickBot="1" x14ac:dyDescent="0.3">
      <c r="B18" s="454"/>
      <c r="D18" s="9"/>
      <c r="F18" s="174"/>
    </row>
    <row r="19" spans="2:18" s="9" customFormat="1" ht="20.100000000000001" customHeight="1" thickBot="1" x14ac:dyDescent="0.3">
      <c r="B19" s="454"/>
      <c r="C19" s="179" t="s">
        <v>262</v>
      </c>
      <c r="D19" s="181">
        <f>D17/(D3*D5)</f>
        <v>16.586435830474812</v>
      </c>
      <c r="E19" s="179"/>
      <c r="F19" s="174"/>
      <c r="G19" s="179"/>
      <c r="H19" s="181">
        <f>IFERROR(H17/(H3*H5),0)</f>
        <v>0</v>
      </c>
      <c r="J19" s="181">
        <f>IFERROR(J17/(J3*J5),0)</f>
        <v>0</v>
      </c>
      <c r="L19" s="181">
        <f>IFERROR(L17/(L3*L5),0)</f>
        <v>0</v>
      </c>
      <c r="N19" s="181">
        <f>IFERROR(N17/(N3*N5),0)</f>
        <v>0</v>
      </c>
      <c r="P19" s="181">
        <f>IFERROR(P17/(P3*P5),0)</f>
        <v>0</v>
      </c>
      <c r="R19" s="181">
        <f>IFERROR(R17/(R3*R5),0)</f>
        <v>0</v>
      </c>
    </row>
    <row r="20" spans="2:18" ht="5.0999999999999996" customHeight="1" x14ac:dyDescent="0.25">
      <c r="B20" s="170"/>
    </row>
    <row r="21" spans="2:18" ht="5.0999999999999996" customHeight="1" x14ac:dyDescent="0.25">
      <c r="B21" s="176"/>
      <c r="C21" s="174"/>
      <c r="D21" s="174"/>
      <c r="E21" s="174"/>
      <c r="F21" s="174"/>
      <c r="G21" s="174"/>
      <c r="H21" s="177"/>
      <c r="I21" s="177"/>
      <c r="J21" s="177"/>
      <c r="K21" s="177"/>
      <c r="L21" s="177"/>
      <c r="N21" s="177"/>
      <c r="O21" s="177"/>
      <c r="P21" s="177"/>
      <c r="Q21" s="177"/>
      <c r="R21" s="177"/>
    </row>
    <row r="22" spans="2:18" ht="5.0999999999999996" customHeight="1" thickBot="1" x14ac:dyDescent="0.3">
      <c r="B22" s="170"/>
    </row>
    <row r="23" spans="2:18" ht="20.100000000000001" customHeight="1" thickBot="1" x14ac:dyDescent="0.35">
      <c r="D23" s="182" t="s">
        <v>3</v>
      </c>
      <c r="E23" s="182"/>
      <c r="F23" s="182"/>
      <c r="G23" s="182"/>
      <c r="H23" s="455">
        <f>H19+J19+L19</f>
        <v>0</v>
      </c>
      <c r="I23" s="456"/>
      <c r="J23" s="456"/>
      <c r="K23" s="456"/>
      <c r="L23" s="457"/>
      <c r="N23" s="455">
        <f>N19+P19+R19</f>
        <v>0</v>
      </c>
      <c r="O23" s="456"/>
      <c r="P23" s="456"/>
      <c r="Q23" s="456"/>
      <c r="R23" s="457"/>
    </row>
  </sheetData>
  <sheetProtection algorithmName="SHA-512" hashValue="KCaTG6q3Kccc7LR7Yxmw1CEK/R5YRpVTop51LQoYx2G9CVpRT4HJctskCeu9RgwzQwCBaqUM+z9ByOfKzpzEAA==" saltValue="BJRbajGaXRAVkDFAmg3WsA==" spinCount="100000" sheet="1" objects="1" scenarios="1"/>
  <mergeCells count="4">
    <mergeCell ref="B3:B9"/>
    <mergeCell ref="B13:B19"/>
    <mergeCell ref="H23:L23"/>
    <mergeCell ref="N23:R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64FD-2E04-4D15-8633-8EEF7C57B064}">
  <sheetPr>
    <tabColor rgb="FF0070C0"/>
    <pageSetUpPr fitToPage="1"/>
  </sheetPr>
  <dimension ref="A1:O45"/>
  <sheetViews>
    <sheetView showGridLines="0" zoomScaleNormal="100" workbookViewId="0">
      <selection activeCell="E15" sqref="E15"/>
    </sheetView>
  </sheetViews>
  <sheetFormatPr defaultColWidth="9.140625" defaultRowHeight="20.100000000000001" customHeight="1" x14ac:dyDescent="0.2"/>
  <cols>
    <col min="1" max="2" width="2.7109375" style="9" customWidth="1"/>
    <col min="3" max="3" width="56" style="9" customWidth="1"/>
    <col min="4" max="4" width="0.85546875" style="9" customWidth="1"/>
    <col min="5" max="5" width="31.7109375" style="9" customWidth="1"/>
    <col min="6" max="6" width="1.7109375" style="9" customWidth="1"/>
    <col min="7" max="7" width="31.7109375" style="9" customWidth="1"/>
    <col min="8" max="8" width="1.7109375" style="9" customWidth="1"/>
    <col min="9" max="9" width="31.7109375" style="9" customWidth="1"/>
    <col min="10" max="10" width="1.7109375" style="9" customWidth="1"/>
    <col min="11" max="11" width="31.7109375" style="9" customWidth="1"/>
    <col min="12" max="12" width="1.7109375" style="9" customWidth="1"/>
    <col min="13" max="13" width="31.7109375" style="9" customWidth="1"/>
    <col min="14" max="14" width="1.7109375" style="9" customWidth="1"/>
    <col min="15" max="15" width="31.7109375" style="9" customWidth="1"/>
    <col min="16" max="16384" width="9.140625" style="9"/>
  </cols>
  <sheetData>
    <row r="1" spans="1:15" ht="4.9000000000000004" customHeight="1" x14ac:dyDescent="0.2">
      <c r="A1" s="115"/>
      <c r="B1" s="116"/>
      <c r="C1" s="116"/>
      <c r="D1" s="116"/>
      <c r="E1" s="116"/>
      <c r="F1" s="116"/>
      <c r="G1" s="116"/>
      <c r="H1" s="116"/>
      <c r="I1" s="116"/>
      <c r="J1" s="116"/>
      <c r="K1" s="116"/>
      <c r="L1" s="116"/>
      <c r="M1" s="116"/>
      <c r="N1" s="116"/>
      <c r="O1" s="117"/>
    </row>
    <row r="2" spans="1:15" ht="22.15" customHeight="1" x14ac:dyDescent="0.2">
      <c r="A2" s="118" t="s">
        <v>139</v>
      </c>
      <c r="B2" s="119"/>
      <c r="C2" s="119"/>
      <c r="D2" s="119"/>
      <c r="E2" s="119"/>
      <c r="F2" s="119"/>
      <c r="G2" s="119"/>
      <c r="H2" s="119"/>
      <c r="I2" s="119"/>
      <c r="J2" s="119"/>
      <c r="K2" s="119"/>
      <c r="L2" s="119"/>
      <c r="M2" s="119"/>
      <c r="N2" s="458"/>
      <c r="O2" s="459"/>
    </row>
    <row r="3" spans="1:15" ht="4.9000000000000004" customHeight="1" x14ac:dyDescent="0.2">
      <c r="A3" s="460" t="str">
        <f>'Pg 1'!D6</f>
        <v>name of PROVIDER</v>
      </c>
      <c r="B3" s="461"/>
      <c r="C3" s="461"/>
      <c r="D3" s="461"/>
      <c r="E3" s="461"/>
      <c r="F3" s="120"/>
      <c r="G3" s="120"/>
      <c r="H3" s="119"/>
      <c r="I3" s="119"/>
      <c r="J3" s="119"/>
      <c r="K3" s="119"/>
      <c r="L3" s="119"/>
      <c r="M3" s="119"/>
      <c r="N3" s="119"/>
      <c r="O3" s="121"/>
    </row>
    <row r="4" spans="1:15" ht="15" customHeight="1" x14ac:dyDescent="0.2">
      <c r="A4" s="460"/>
      <c r="B4" s="461"/>
      <c r="C4" s="461"/>
      <c r="D4" s="461"/>
      <c r="E4" s="461"/>
      <c r="F4" s="120"/>
      <c r="G4" s="120"/>
      <c r="H4" s="119"/>
      <c r="I4" s="119"/>
      <c r="J4" s="119"/>
      <c r="K4" s="119"/>
      <c r="L4" s="119"/>
      <c r="M4" s="119"/>
      <c r="N4" s="119"/>
      <c r="O4" s="121"/>
    </row>
    <row r="5" spans="1:15" ht="4.9000000000000004" customHeight="1" x14ac:dyDescent="0.2">
      <c r="A5" s="462"/>
      <c r="B5" s="401"/>
      <c r="C5" s="401"/>
      <c r="D5" s="401"/>
      <c r="E5" s="401"/>
      <c r="F5" s="122"/>
      <c r="G5" s="122"/>
      <c r="H5" s="402"/>
      <c r="I5" s="402"/>
      <c r="J5" s="402"/>
      <c r="K5" s="402"/>
      <c r="L5" s="123"/>
      <c r="M5" s="122"/>
      <c r="N5" s="122"/>
      <c r="O5" s="124"/>
    </row>
    <row r="6" spans="1:15" ht="5.0999999999999996" customHeight="1" x14ac:dyDescent="0.2">
      <c r="A6" s="16"/>
      <c r="B6" s="16"/>
    </row>
    <row r="7" spans="1:15" ht="20.100000000000001" customHeight="1" x14ac:dyDescent="0.2">
      <c r="A7" s="16"/>
      <c r="B7" s="445" t="s">
        <v>448</v>
      </c>
      <c r="C7" s="445"/>
      <c r="D7" s="445"/>
      <c r="E7" s="445"/>
      <c r="F7" s="445"/>
      <c r="G7" s="445"/>
      <c r="H7" s="445"/>
      <c r="I7" s="445"/>
      <c r="J7" s="445"/>
      <c r="K7" s="445"/>
      <c r="L7" s="445"/>
      <c r="M7" s="445"/>
      <c r="N7" s="445"/>
      <c r="O7" s="445"/>
    </row>
    <row r="8" spans="1:15" ht="20.100000000000001" customHeight="1" x14ac:dyDescent="0.2">
      <c r="A8" s="16"/>
      <c r="B8" s="445" t="s">
        <v>449</v>
      </c>
      <c r="C8" s="445"/>
      <c r="D8" s="445"/>
      <c r="E8" s="445"/>
      <c r="F8" s="445"/>
      <c r="G8" s="445"/>
      <c r="H8" s="445"/>
      <c r="I8" s="445"/>
      <c r="J8" s="445"/>
      <c r="K8" s="445"/>
      <c r="L8" s="445"/>
      <c r="M8" s="445"/>
      <c r="N8" s="445"/>
      <c r="O8" s="445"/>
    </row>
    <row r="9" spans="1:15" ht="20.100000000000001" customHeight="1" x14ac:dyDescent="0.2">
      <c r="A9" s="16"/>
      <c r="B9" s="445" t="s">
        <v>450</v>
      </c>
      <c r="C9" s="445"/>
      <c r="D9" s="445"/>
      <c r="E9" s="445"/>
      <c r="F9" s="445"/>
      <c r="G9" s="445"/>
      <c r="H9" s="445"/>
      <c r="I9" s="445"/>
      <c r="J9" s="445"/>
      <c r="K9" s="445"/>
      <c r="L9" s="445"/>
      <c r="M9" s="445"/>
      <c r="N9" s="445"/>
      <c r="O9" s="445"/>
    </row>
    <row r="10" spans="1:15" ht="4.9000000000000004" customHeight="1" x14ac:dyDescent="0.2">
      <c r="B10" s="49"/>
      <c r="D10" s="19"/>
      <c r="E10" s="126"/>
      <c r="F10" s="126"/>
      <c r="G10" s="126"/>
      <c r="H10" s="126"/>
      <c r="I10" s="126"/>
      <c r="J10" s="19"/>
      <c r="K10" s="126"/>
      <c r="L10" s="126"/>
      <c r="M10" s="126"/>
      <c r="N10" s="126"/>
      <c r="O10" s="126"/>
    </row>
    <row r="11" spans="1:15" ht="15" customHeight="1" x14ac:dyDescent="0.2">
      <c r="B11" s="49"/>
      <c r="D11" s="19"/>
      <c r="E11" s="88" t="s">
        <v>126</v>
      </c>
      <c r="F11" s="19"/>
      <c r="G11" s="88" t="s">
        <v>127</v>
      </c>
      <c r="H11" s="19"/>
      <c r="I11" s="88" t="s">
        <v>128</v>
      </c>
      <c r="J11" s="19"/>
      <c r="K11" s="88" t="s">
        <v>129</v>
      </c>
      <c r="L11" s="19"/>
      <c r="M11" s="88" t="s">
        <v>130</v>
      </c>
      <c r="N11" s="19"/>
      <c r="O11" s="88" t="s">
        <v>131</v>
      </c>
    </row>
    <row r="12" spans="1:15" ht="4.9000000000000004" customHeight="1" x14ac:dyDescent="0.2">
      <c r="B12" s="49"/>
    </row>
    <row r="13" spans="1:15" ht="19.899999999999999" customHeight="1" x14ac:dyDescent="0.2">
      <c r="B13" s="32"/>
      <c r="C13" s="32"/>
      <c r="D13" s="32"/>
      <c r="E13" s="32"/>
      <c r="F13" s="32"/>
      <c r="G13" s="32"/>
      <c r="H13" s="32"/>
      <c r="I13" s="32"/>
      <c r="J13" s="32"/>
      <c r="K13" s="32"/>
      <c r="L13" s="32"/>
      <c r="M13" s="32"/>
      <c r="N13" s="32"/>
      <c r="O13" s="32"/>
    </row>
    <row r="14" spans="1:15" ht="4.9000000000000004" customHeight="1" x14ac:dyDescent="0.2">
      <c r="B14" s="32"/>
      <c r="C14" s="49"/>
      <c r="D14" s="49"/>
      <c r="E14" s="49"/>
      <c r="F14" s="49"/>
      <c r="G14" s="49"/>
      <c r="H14" s="49"/>
      <c r="I14" s="49"/>
      <c r="J14" s="49"/>
      <c r="K14" s="49"/>
      <c r="L14" s="49"/>
      <c r="M14" s="49"/>
      <c r="N14" s="49"/>
      <c r="O14" s="49"/>
    </row>
    <row r="15" spans="1:15" ht="19.899999999999999" customHeight="1" x14ac:dyDescent="0.2">
      <c r="B15" s="32"/>
      <c r="C15" s="15" t="s">
        <v>122</v>
      </c>
      <c r="E15" s="64"/>
      <c r="F15" s="30"/>
      <c r="G15" s="64"/>
      <c r="H15" s="26"/>
      <c r="I15" s="64"/>
      <c r="J15" s="26"/>
      <c r="K15" s="64"/>
      <c r="L15" s="26"/>
      <c r="M15" s="64"/>
      <c r="N15" s="26"/>
      <c r="O15" s="64"/>
    </row>
    <row r="16" spans="1:15" ht="4.9000000000000004" customHeight="1" x14ac:dyDescent="0.2">
      <c r="A16" s="16"/>
      <c r="B16" s="32"/>
      <c r="C16" s="10"/>
      <c r="E16" s="26"/>
      <c r="F16" s="26"/>
      <c r="G16" s="26"/>
      <c r="H16" s="26"/>
      <c r="I16" s="26"/>
      <c r="J16" s="26"/>
      <c r="K16" s="26"/>
      <c r="L16" s="26"/>
      <c r="M16" s="26"/>
      <c r="N16" s="26"/>
      <c r="O16" s="26"/>
    </row>
    <row r="17" spans="1:15" ht="19.899999999999999" customHeight="1" x14ac:dyDescent="0.2">
      <c r="B17" s="32"/>
      <c r="C17" s="15" t="s">
        <v>123</v>
      </c>
      <c r="E17" s="64"/>
      <c r="F17" s="30"/>
      <c r="G17" s="64"/>
      <c r="H17" s="26"/>
      <c r="I17" s="64"/>
      <c r="J17" s="26"/>
      <c r="K17" s="64"/>
      <c r="L17" s="26"/>
      <c r="M17" s="64"/>
      <c r="N17" s="26"/>
      <c r="O17" s="64"/>
    </row>
    <row r="18" spans="1:15" ht="4.9000000000000004" customHeight="1" x14ac:dyDescent="0.2">
      <c r="A18" s="16"/>
      <c r="B18" s="32"/>
      <c r="C18" s="10"/>
      <c r="E18" s="26"/>
      <c r="F18" s="26"/>
      <c r="G18" s="26"/>
      <c r="H18" s="26"/>
      <c r="I18" s="26"/>
      <c r="J18" s="26"/>
      <c r="K18" s="26"/>
      <c r="L18" s="26"/>
      <c r="M18" s="26"/>
      <c r="N18" s="26"/>
      <c r="O18" s="26"/>
    </row>
    <row r="19" spans="1:15" ht="19.5" customHeight="1" x14ac:dyDescent="0.2">
      <c r="A19" s="16"/>
      <c r="B19" s="32"/>
      <c r="C19" s="15" t="s">
        <v>71</v>
      </c>
      <c r="E19" s="57"/>
      <c r="F19" s="30"/>
      <c r="G19" s="57"/>
      <c r="H19" s="26"/>
      <c r="I19" s="57"/>
      <c r="J19" s="26"/>
      <c r="K19" s="57"/>
      <c r="L19" s="26"/>
      <c r="M19" s="57"/>
      <c r="N19" s="26"/>
      <c r="O19" s="57"/>
    </row>
    <row r="20" spans="1:15" ht="5.0999999999999996" customHeight="1" x14ac:dyDescent="0.2">
      <c r="A20" s="16"/>
      <c r="B20" s="32"/>
      <c r="C20" s="136"/>
      <c r="D20" s="136"/>
      <c r="E20" s="146"/>
      <c r="F20" s="146"/>
      <c r="G20" s="146"/>
      <c r="H20" s="146"/>
      <c r="I20" s="146"/>
      <c r="J20" s="146"/>
      <c r="K20" s="146"/>
      <c r="L20" s="146"/>
      <c r="M20" s="146"/>
      <c r="N20" s="146"/>
      <c r="O20" s="146"/>
    </row>
    <row r="21" spans="1:15" ht="4.9000000000000004" customHeight="1" x14ac:dyDescent="0.2">
      <c r="A21" s="16"/>
      <c r="B21" s="32"/>
      <c r="E21" s="26"/>
      <c r="F21" s="26"/>
      <c r="G21" s="26"/>
      <c r="H21" s="26"/>
      <c r="I21" s="26"/>
      <c r="J21" s="26"/>
      <c r="K21" s="26"/>
      <c r="L21" s="26"/>
      <c r="M21" s="26"/>
      <c r="N21" s="26"/>
      <c r="O21" s="26"/>
    </row>
    <row r="22" spans="1:15" ht="19.899999999999999" customHeight="1" x14ac:dyDescent="0.2">
      <c r="A22" s="16"/>
      <c r="B22" s="32"/>
      <c r="C22" s="15" t="s">
        <v>105</v>
      </c>
      <c r="E22" s="57" t="s">
        <v>32</v>
      </c>
      <c r="F22" s="30"/>
      <c r="G22" s="57" t="s">
        <v>32</v>
      </c>
      <c r="H22" s="26"/>
      <c r="I22" s="57" t="s">
        <v>32</v>
      </c>
      <c r="J22" s="26"/>
      <c r="K22" s="57" t="s">
        <v>32</v>
      </c>
      <c r="L22" s="26"/>
      <c r="M22" s="57" t="s">
        <v>32</v>
      </c>
      <c r="N22" s="26"/>
      <c r="O22" s="57" t="s">
        <v>32</v>
      </c>
    </row>
    <row r="23" spans="1:15" ht="4.9000000000000004" customHeight="1" x14ac:dyDescent="0.2">
      <c r="A23" s="16"/>
      <c r="B23" s="32"/>
      <c r="C23" s="10"/>
      <c r="E23" s="26"/>
      <c r="F23" s="26"/>
      <c r="G23" s="26"/>
      <c r="H23" s="26"/>
      <c r="I23" s="26"/>
      <c r="J23" s="26"/>
      <c r="K23" s="26"/>
      <c r="L23" s="26"/>
      <c r="M23" s="26"/>
      <c r="N23" s="26"/>
      <c r="O23" s="26"/>
    </row>
    <row r="24" spans="1:15" ht="19.899999999999999" customHeight="1" x14ac:dyDescent="0.2">
      <c r="A24" s="16"/>
      <c r="B24" s="32"/>
      <c r="C24" s="15" t="s">
        <v>6</v>
      </c>
      <c r="E24" s="57"/>
      <c r="F24" s="30"/>
      <c r="G24" s="57"/>
      <c r="H24" s="26"/>
      <c r="I24" s="57"/>
      <c r="J24" s="26"/>
      <c r="K24" s="57"/>
      <c r="L24" s="26"/>
      <c r="M24" s="57"/>
      <c r="N24" s="26"/>
      <c r="O24" s="57"/>
    </row>
    <row r="25" spans="1:15" ht="4.9000000000000004" customHeight="1" x14ac:dyDescent="0.2">
      <c r="A25" s="16"/>
      <c r="B25" s="32"/>
      <c r="C25" s="136"/>
      <c r="D25" s="136"/>
      <c r="E25" s="146"/>
      <c r="F25" s="146"/>
      <c r="G25" s="146"/>
      <c r="H25" s="146"/>
      <c r="I25" s="146"/>
      <c r="J25" s="146"/>
      <c r="K25" s="146"/>
      <c r="L25" s="146"/>
      <c r="M25" s="146"/>
      <c r="N25" s="146"/>
      <c r="O25" s="146"/>
    </row>
    <row r="26" spans="1:15" ht="4.9000000000000004" customHeight="1" x14ac:dyDescent="0.2">
      <c r="A26" s="16"/>
      <c r="B26" s="32"/>
      <c r="E26" s="26"/>
      <c r="F26" s="26"/>
      <c r="G26" s="26"/>
      <c r="H26" s="26"/>
      <c r="I26" s="26"/>
      <c r="J26" s="26"/>
      <c r="K26" s="26"/>
      <c r="L26" s="26"/>
      <c r="M26" s="26"/>
      <c r="N26" s="26"/>
      <c r="O26" s="26"/>
    </row>
    <row r="27" spans="1:15" ht="19.899999999999999" customHeight="1" x14ac:dyDescent="0.2">
      <c r="A27" s="16"/>
      <c r="B27" s="32"/>
      <c r="C27" s="15" t="s">
        <v>103</v>
      </c>
      <c r="E27" s="57" t="s">
        <v>32</v>
      </c>
      <c r="F27" s="30"/>
      <c r="G27" s="57" t="s">
        <v>32</v>
      </c>
      <c r="H27" s="26"/>
      <c r="I27" s="57" t="s">
        <v>32</v>
      </c>
      <c r="J27" s="26"/>
      <c r="K27" s="57" t="s">
        <v>32</v>
      </c>
      <c r="L27" s="26"/>
      <c r="M27" s="57" t="s">
        <v>32</v>
      </c>
      <c r="N27" s="26"/>
      <c r="O27" s="57" t="s">
        <v>32</v>
      </c>
    </row>
    <row r="28" spans="1:15" ht="4.9000000000000004" customHeight="1" x14ac:dyDescent="0.2">
      <c r="A28" s="16"/>
      <c r="B28" s="32"/>
      <c r="C28" s="10"/>
      <c r="E28" s="26"/>
      <c r="F28" s="26"/>
      <c r="G28" s="26"/>
      <c r="H28" s="26"/>
      <c r="I28" s="26"/>
      <c r="J28" s="26"/>
      <c r="K28" s="26"/>
      <c r="L28" s="26"/>
      <c r="M28" s="26"/>
      <c r="N28" s="26"/>
      <c r="O28" s="26"/>
    </row>
    <row r="29" spans="1:15" ht="19.899999999999999" customHeight="1" x14ac:dyDescent="0.2">
      <c r="A29" s="16"/>
      <c r="B29" s="32"/>
      <c r="C29" s="15" t="s">
        <v>6</v>
      </c>
      <c r="E29" s="57"/>
      <c r="F29" s="30"/>
      <c r="G29" s="57"/>
      <c r="H29" s="26"/>
      <c r="I29" s="57"/>
      <c r="J29" s="26"/>
      <c r="K29" s="57"/>
      <c r="L29" s="26"/>
      <c r="M29" s="57"/>
      <c r="N29" s="26"/>
      <c r="O29" s="57"/>
    </row>
    <row r="30" spans="1:15" ht="4.9000000000000004" customHeight="1" x14ac:dyDescent="0.2">
      <c r="A30" s="16"/>
      <c r="B30" s="32"/>
      <c r="C30" s="136"/>
      <c r="D30" s="136"/>
      <c r="E30" s="146"/>
      <c r="F30" s="146"/>
      <c r="G30" s="146"/>
      <c r="H30" s="146"/>
      <c r="I30" s="146"/>
      <c r="J30" s="146"/>
      <c r="K30" s="146"/>
      <c r="L30" s="146"/>
      <c r="M30" s="146"/>
      <c r="N30" s="146"/>
      <c r="O30" s="146"/>
    </row>
    <row r="31" spans="1:15" ht="4.9000000000000004" customHeight="1" x14ac:dyDescent="0.2">
      <c r="A31" s="16"/>
      <c r="B31" s="32"/>
      <c r="E31" s="26"/>
      <c r="F31" s="26"/>
      <c r="G31" s="26"/>
      <c r="H31" s="26"/>
      <c r="I31" s="26"/>
      <c r="J31" s="26"/>
      <c r="K31" s="26"/>
      <c r="L31" s="26"/>
      <c r="M31" s="26"/>
      <c r="N31" s="26"/>
      <c r="O31" s="26"/>
    </row>
    <row r="32" spans="1:15" ht="19.899999999999999" customHeight="1" x14ac:dyDescent="0.2">
      <c r="A32" s="16"/>
      <c r="B32" s="32"/>
      <c r="C32" s="15" t="s">
        <v>305</v>
      </c>
      <c r="E32" s="57" t="s">
        <v>32</v>
      </c>
      <c r="F32" s="30"/>
      <c r="G32" s="57" t="s">
        <v>32</v>
      </c>
      <c r="H32" s="26"/>
      <c r="I32" s="57" t="s">
        <v>32</v>
      </c>
      <c r="J32" s="26"/>
      <c r="K32" s="57" t="s">
        <v>32</v>
      </c>
      <c r="L32" s="26"/>
      <c r="M32" s="57" t="s">
        <v>32</v>
      </c>
      <c r="N32" s="26"/>
      <c r="O32" s="57" t="s">
        <v>32</v>
      </c>
    </row>
    <row r="33" spans="1:15" ht="5.0999999999999996" customHeight="1" x14ac:dyDescent="0.2"/>
    <row r="34" spans="1:15" ht="19.899999999999999" customHeight="1" x14ac:dyDescent="0.2">
      <c r="B34" s="32"/>
      <c r="C34" s="32" t="s">
        <v>317</v>
      </c>
      <c r="D34" s="32"/>
      <c r="E34" s="32"/>
      <c r="F34" s="32"/>
      <c r="G34" s="32"/>
      <c r="H34" s="32"/>
      <c r="I34" s="32"/>
      <c r="J34" s="32"/>
      <c r="K34" s="32"/>
      <c r="L34" s="32"/>
      <c r="M34" s="32"/>
      <c r="N34" s="32"/>
      <c r="O34" s="32"/>
    </row>
    <row r="35" spans="1:15" ht="4.9000000000000004" customHeight="1" x14ac:dyDescent="0.2">
      <c r="B35" s="32"/>
      <c r="C35" s="49"/>
      <c r="D35" s="49"/>
      <c r="E35" s="49"/>
      <c r="F35" s="49"/>
      <c r="G35" s="49"/>
      <c r="H35" s="49"/>
      <c r="I35" s="49"/>
      <c r="J35" s="49"/>
      <c r="K35" s="49"/>
      <c r="L35" s="49"/>
      <c r="M35" s="49"/>
      <c r="N35" s="49"/>
      <c r="O35" s="49"/>
    </row>
    <row r="36" spans="1:15" ht="4.9000000000000004" customHeight="1" x14ac:dyDescent="0.2">
      <c r="A36" s="16"/>
      <c r="B36" s="32"/>
    </row>
    <row r="37" spans="1:15" ht="19.899999999999999" customHeight="1" x14ac:dyDescent="0.2">
      <c r="A37" s="16"/>
      <c r="B37" s="32"/>
      <c r="C37" s="15" t="s">
        <v>117</v>
      </c>
      <c r="E37" s="84" t="s">
        <v>32</v>
      </c>
      <c r="F37" s="30"/>
      <c r="G37" s="84" t="s">
        <v>32</v>
      </c>
      <c r="H37" s="26"/>
      <c r="I37" s="84" t="s">
        <v>32</v>
      </c>
      <c r="J37" s="26"/>
      <c r="K37" s="84" t="s">
        <v>32</v>
      </c>
      <c r="L37" s="26"/>
      <c r="M37" s="84" t="s">
        <v>32</v>
      </c>
      <c r="N37" s="26"/>
      <c r="O37" s="84" t="s">
        <v>32</v>
      </c>
    </row>
    <row r="38" spans="1:15" ht="4.9000000000000004" customHeight="1" x14ac:dyDescent="0.2">
      <c r="A38" s="16"/>
      <c r="B38" s="32"/>
      <c r="C38" s="10"/>
      <c r="E38" s="26"/>
      <c r="F38" s="26"/>
      <c r="G38" s="26"/>
      <c r="H38" s="26"/>
      <c r="I38" s="26"/>
      <c r="J38" s="26"/>
      <c r="K38" s="26"/>
      <c r="L38" s="26"/>
      <c r="M38" s="26"/>
      <c r="N38" s="26"/>
      <c r="O38" s="26"/>
    </row>
    <row r="39" spans="1:15" ht="19.899999999999999" customHeight="1" x14ac:dyDescent="0.2">
      <c r="A39" s="16"/>
      <c r="B39" s="32"/>
      <c r="C39" s="15" t="s">
        <v>318</v>
      </c>
      <c r="E39" s="84" t="s">
        <v>32</v>
      </c>
      <c r="F39" s="30"/>
      <c r="G39" s="84" t="s">
        <v>32</v>
      </c>
      <c r="H39" s="26"/>
      <c r="I39" s="84" t="s">
        <v>32</v>
      </c>
      <c r="J39" s="26"/>
      <c r="K39" s="84" t="s">
        <v>32</v>
      </c>
      <c r="L39" s="26"/>
      <c r="M39" s="84" t="s">
        <v>32</v>
      </c>
      <c r="N39" s="26"/>
      <c r="O39" s="84" t="s">
        <v>32</v>
      </c>
    </row>
    <row r="41" spans="1:15" ht="20.100000000000001" customHeight="1" x14ac:dyDescent="0.2">
      <c r="E41" s="169" t="s">
        <v>32</v>
      </c>
    </row>
    <row r="42" spans="1:15" ht="20.100000000000001" customHeight="1" x14ac:dyDescent="0.2">
      <c r="E42" s="169" t="s">
        <v>319</v>
      </c>
    </row>
    <row r="43" spans="1:15" ht="20.100000000000001" customHeight="1" x14ac:dyDescent="0.2">
      <c r="E43" s="169" t="s">
        <v>320</v>
      </c>
    </row>
    <row r="44" spans="1:15" ht="20.100000000000001" customHeight="1" x14ac:dyDescent="0.2">
      <c r="E44" s="169" t="s">
        <v>321</v>
      </c>
    </row>
    <row r="45" spans="1:15" ht="20.100000000000001" customHeight="1" x14ac:dyDescent="0.2">
      <c r="E45" s="169" t="s">
        <v>322</v>
      </c>
    </row>
  </sheetData>
  <sheetProtection algorithmName="SHA-512" hashValue="SVTmAc3nGh9iNAwP7Qbpg2eoJ3l4KelCplU6M0MpZrMQ5erkFAL39GHsr5snBbWrpl8cbTlGLn87sbxgSWaq2g==" saltValue="grv7WBUb/33gX0VROv/twQ==" spinCount="100000" sheet="1" objects="1" scenarios="1"/>
  <mergeCells count="6">
    <mergeCell ref="B7:O7"/>
    <mergeCell ref="B8:O8"/>
    <mergeCell ref="B9:O9"/>
    <mergeCell ref="N2:O2"/>
    <mergeCell ref="A3:E5"/>
    <mergeCell ref="H5:K5"/>
  </mergeCells>
  <dataValidations count="2">
    <dataValidation type="list" allowBlank="1" showInputMessage="1" showErrorMessage="1" sqref="E32 E22 E27 G32 G22 G27 I32 I22 I27 K32 K22 K27 M32 M22 M27 O32 O22 O27" xr:uid="{90AD0A93-D7FD-43F5-80C4-CA84DE6D0E5E}">
      <formula1>"please choose, YES, NO"</formula1>
    </dataValidation>
    <dataValidation type="list" allowBlank="1" showInputMessage="1" showErrorMessage="1" sqref="E37 E39 G37 G39 I37 I39 K37 K39 M37 M39 O37 O39" xr:uid="{08B6B7EF-9339-4222-9568-6DACB2E82322}">
      <formula1>$E$41:$E$45</formula1>
    </dataValidation>
  </dataValidations>
  <pageMargins left="0.23622047244094491" right="0.23622047244094491" top="0.23622047244094491" bottom="0.23622047244094491" header="0.31496062992125984" footer="0.31496062992125984"/>
  <pageSetup paperSize="9" scale="86" fitToWidth="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DISCLAIMER and GUIDANCE</vt:lpstr>
      <vt:lpstr>Pg 1</vt:lpstr>
      <vt:lpstr>Pg 2</vt:lpstr>
      <vt:lpstr>Pg 3</vt:lpstr>
      <vt:lpstr>Pg 4</vt:lpstr>
      <vt:lpstr>Pg 5</vt:lpstr>
      <vt:lpstr>List</vt:lpstr>
      <vt:lpstr>Salary Calculator</vt:lpstr>
      <vt:lpstr>M - Data</vt:lpstr>
      <vt:lpstr>M - BC</vt:lpstr>
      <vt:lpstr>M - ASC</vt:lpstr>
      <vt:lpstr>M - £ Grant</vt:lpstr>
      <vt:lpstr>M - Feedback</vt:lpstr>
      <vt:lpstr>Case Study</vt:lpstr>
      <vt:lpstr>NCC Only - Panel</vt:lpstr>
      <vt:lpstr>'DISCLAIMER and GUIDANCE'!Print_Area</vt:lpstr>
      <vt:lpstr>'Pg 1'!Print_Area</vt:lpstr>
      <vt:lpstr>'Pg 2'!Print_Area</vt:lpstr>
      <vt:lpstr>'Pg 3'!Print_Area</vt:lpstr>
    </vt:vector>
  </TitlesOfParts>
  <Company>Norfolk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 Rushbrook</dc:creator>
  <cp:lastModifiedBy>Su Rushbrook</cp:lastModifiedBy>
  <cp:lastPrinted>2024-09-19T21:11:47Z</cp:lastPrinted>
  <dcterms:created xsi:type="dcterms:W3CDTF">2007-10-22T14:37:09Z</dcterms:created>
  <dcterms:modified xsi:type="dcterms:W3CDTF">2025-02-10T23:00:18Z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