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folk.gov.uk\nccdfs1\SHARED-CSCH2\EFS\Other Education\Early Years\EY Funding\~ EE FUNDING\2024-25\SUMMER 2024\Funding Docs (TO BE CHECKED)\"/>
    </mc:Choice>
  </mc:AlternateContent>
  <xr:revisionPtr revIDLastSave="0" documentId="13_ncr:1_{AE9C79EA-DF1D-4264-83CB-FEE9B97EA1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EPS 1-2" sheetId="14" r:id="rId1"/>
    <sheet name="STEPS 3-4" sheetId="16" r:id="rId2"/>
    <sheet name="STEPS 5-6" sheetId="15" r:id="rId3"/>
    <sheet name="CLAIM TOTALS" sheetId="9" r:id="rId4"/>
  </sheets>
  <definedNames>
    <definedName name="_xlnm.Print_Area" localSheetId="3">'CLAIM TOTALS'!$B$2:$Z$2</definedName>
    <definedName name="_xlnm.Print_Area" localSheetId="0">'STEPS 1-2'!#REF!</definedName>
    <definedName name="_xlnm.Print_Area" localSheetId="1">'STEPS 3-4'!$A$12:$AM$26</definedName>
    <definedName name="_xlnm.Print_Area" localSheetId="2">'STEPS 5-6'!$A$12:$AM$26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9" l="1"/>
  <c r="P34" i="9"/>
  <c r="L34" i="9"/>
  <c r="H34" i="9"/>
  <c r="D34" i="9"/>
  <c r="D28" i="9"/>
  <c r="H28" i="9"/>
  <c r="L28" i="9"/>
  <c r="P28" i="9"/>
  <c r="T28" i="9"/>
  <c r="T31" i="9" l="1"/>
  <c r="T37" i="9"/>
  <c r="P24" i="9" s="1"/>
  <c r="AO32" i="14" l="1"/>
  <c r="AO33" i="14"/>
  <c r="AO34" i="14"/>
  <c r="AO31" i="14"/>
  <c r="AO28" i="14"/>
  <c r="AO29" i="14"/>
  <c r="AO30" i="14"/>
  <c r="AO27" i="14"/>
  <c r="AO24" i="14"/>
  <c r="AO25" i="14"/>
  <c r="AO26" i="14"/>
  <c r="AO23" i="14"/>
  <c r="AQ32" i="14"/>
  <c r="AQ34" i="14" s="1"/>
  <c r="AQ28" i="14"/>
  <c r="AQ29" i="14" s="1"/>
  <c r="AQ33" i="14" l="1"/>
  <c r="AQ30" i="14"/>
  <c r="AA10" i="16" l="1"/>
  <c r="G10" i="16"/>
  <c r="AB10" i="16" s="1"/>
  <c r="AA8" i="16"/>
  <c r="AA10" i="15"/>
  <c r="G10" i="15"/>
  <c r="AB10" i="15" s="1"/>
  <c r="AA8" i="15"/>
  <c r="K10" i="16" l="1"/>
  <c r="K10" i="15"/>
  <c r="E1" i="16" l="1"/>
  <c r="E1" i="15" s="1"/>
  <c r="T14" i="9" l="1"/>
  <c r="P14" i="9"/>
  <c r="L14" i="9"/>
  <c r="H14" i="9"/>
  <c r="D14" i="9"/>
  <c r="T7" i="9"/>
  <c r="P7" i="9"/>
  <c r="L7" i="9"/>
  <c r="H7" i="9"/>
  <c r="D7" i="9"/>
  <c r="AQ24" i="14"/>
  <c r="AQ25" i="14" s="1"/>
  <c r="AA4" i="14"/>
  <c r="AH25" i="16"/>
  <c r="AG25" i="16"/>
  <c r="AF25" i="16"/>
  <c r="AE25" i="16"/>
  <c r="AD25" i="16"/>
  <c r="AB25" i="16"/>
  <c r="AA25" i="16"/>
  <c r="Z25" i="16"/>
  <c r="Y25" i="16"/>
  <c r="X25" i="16"/>
  <c r="V25" i="16"/>
  <c r="U25" i="16"/>
  <c r="T25" i="16"/>
  <c r="S25" i="16"/>
  <c r="R25" i="16"/>
  <c r="P25" i="16"/>
  <c r="O25" i="16"/>
  <c r="N25" i="16"/>
  <c r="M25" i="16"/>
  <c r="L25" i="16"/>
  <c r="J25" i="16"/>
  <c r="I25" i="16"/>
  <c r="H25" i="16"/>
  <c r="G25" i="16"/>
  <c r="F25" i="16"/>
  <c r="AA6" i="16"/>
  <c r="AH25" i="15"/>
  <c r="AG25" i="15"/>
  <c r="AF25" i="15"/>
  <c r="AE25" i="15"/>
  <c r="AD25" i="15"/>
  <c r="AB25" i="15"/>
  <c r="AA25" i="15"/>
  <c r="Z25" i="15"/>
  <c r="Y25" i="15"/>
  <c r="X25" i="15"/>
  <c r="V25" i="15"/>
  <c r="U25" i="15"/>
  <c r="T25" i="15"/>
  <c r="S25" i="15"/>
  <c r="R25" i="15"/>
  <c r="P25" i="15"/>
  <c r="O25" i="15"/>
  <c r="N25" i="15"/>
  <c r="M25" i="15"/>
  <c r="L25" i="15"/>
  <c r="J25" i="15"/>
  <c r="I25" i="15"/>
  <c r="H25" i="15"/>
  <c r="G25" i="15"/>
  <c r="F25" i="15"/>
  <c r="AA6" i="15"/>
  <c r="AK14" i="14"/>
  <c r="AK16" i="14" s="1"/>
  <c r="B1" i="9"/>
  <c r="AQ26" i="14" l="1"/>
  <c r="AK6" i="14" s="1"/>
  <c r="AA20" i="14" s="1"/>
  <c r="T42" i="9" s="1"/>
  <c r="T6" i="9"/>
  <c r="P6" i="9"/>
  <c r="D6" i="9"/>
  <c r="H6" i="9"/>
  <c r="L6" i="9"/>
  <c r="P13" i="9"/>
  <c r="T13" i="9"/>
  <c r="H13" i="9"/>
  <c r="D13" i="9"/>
  <c r="L13" i="9"/>
  <c r="AE6" i="9"/>
  <c r="AK4" i="14"/>
  <c r="L35" i="9" l="1"/>
  <c r="D35" i="9"/>
  <c r="H35" i="9"/>
  <c r="T35" i="9"/>
  <c r="P35" i="9"/>
  <c r="D29" i="9"/>
  <c r="L8" i="9"/>
  <c r="L29" i="9"/>
  <c r="P8" i="9"/>
  <c r="P29" i="9"/>
  <c r="H8" i="9"/>
  <c r="H29" i="9"/>
  <c r="T8" i="9"/>
  <c r="T29" i="9"/>
  <c r="L15" i="9"/>
  <c r="H15" i="9"/>
  <c r="T15" i="9"/>
  <c r="D15" i="9"/>
  <c r="P15" i="9"/>
  <c r="D8" i="9"/>
  <c r="P17" i="9" l="1"/>
  <c r="T17" i="9"/>
  <c r="T32" i="9"/>
  <c r="T38" i="9"/>
  <c r="T40" i="9" l="1"/>
  <c r="T19" i="9"/>
  <c r="W21" i="9" l="1"/>
  <c r="W20" i="9"/>
  <c r="T24" i="9"/>
  <c r="AE12" i="9" s="1"/>
  <c r="AE8" i="9" s="1"/>
</calcChain>
</file>

<file path=xl/sharedStrings.xml><?xml version="1.0" encoding="utf-8"?>
<sst xmlns="http://schemas.openxmlformats.org/spreadsheetml/2006/main" count="188" uniqueCount="82">
  <si>
    <t>m</t>
  </si>
  <si>
    <t>t</t>
  </si>
  <si>
    <t>w</t>
  </si>
  <si>
    <t>f</t>
  </si>
  <si>
    <t>shaded areas = school / public holidays and pupil holidays</t>
  </si>
  <si>
    <t xml:space="preserve">Insert - </t>
  </si>
  <si>
    <t>Mon</t>
  </si>
  <si>
    <t>Tues</t>
  </si>
  <si>
    <t>Wed</t>
  </si>
  <si>
    <t>Thur</t>
  </si>
  <si>
    <t>Fri</t>
  </si>
  <si>
    <t>TOTAL</t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</si>
  <si>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the setting is CLOSED</t>
    </r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</si>
  <si>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prior to child's start date</t>
    </r>
  </si>
  <si>
    <t>MON</t>
  </si>
  <si>
    <t>TUE</t>
  </si>
  <si>
    <t>WED</t>
  </si>
  <si>
    <t>THU</t>
  </si>
  <si>
    <t>FRI</t>
  </si>
  <si>
    <t>Recommended Early Education Hours</t>
  </si>
  <si>
    <t>Early Education Offer</t>
  </si>
  <si>
    <t>STEP</t>
  </si>
  <si>
    <t>Delete each date -</t>
  </si>
  <si>
    <t>TOTAL FUNDED HOURS TO BE CLAIMED</t>
  </si>
  <si>
    <t>Portal Record</t>
  </si>
  <si>
    <t>Term Time</t>
  </si>
  <si>
    <t>Stretched
(all year round)</t>
  </si>
  <si>
    <t xml:space="preserve">Total Number of Weeks Funding is Offered (in 12 month period)  </t>
  </si>
  <si>
    <t xml:space="preserve">Total Number of Weeks Open this Claim Period  </t>
  </si>
  <si>
    <t>Maximum Hours</t>
  </si>
  <si>
    <t xml:space="preserve">Per Week  </t>
  </si>
  <si>
    <t xml:space="preserve">  Insert -</t>
  </si>
  <si>
    <t xml:space="preserve">This Claim Period  </t>
  </si>
  <si>
    <t>Select -</t>
  </si>
  <si>
    <t xml:space="preserve">Maximum Number of Funded Hours (570 or 1140 hours)  </t>
  </si>
  <si>
    <t xml:space="preserve">Born on or between  </t>
  </si>
  <si>
    <t xml:space="preserve">Funding Entitlement  </t>
  </si>
  <si>
    <t>1 Apr to 31 Aug</t>
  </si>
  <si>
    <t>1 Jan to 31 Mar</t>
  </si>
  <si>
    <t>1 Sept to 31 Dec</t>
  </si>
  <si>
    <t>2 year old</t>
  </si>
  <si>
    <t>1st</t>
  </si>
  <si>
    <t>2nd</t>
  </si>
  <si>
    <t>3rd</t>
  </si>
  <si>
    <t>Cycle of Eligibilty</t>
  </si>
  <si>
    <t xml:space="preserve">Select when funding will be offered  </t>
  </si>
  <si>
    <t xml:space="preserve">  Maximum Funded Hours Available</t>
  </si>
  <si>
    <t>Based on Step 1 Calculation</t>
  </si>
  <si>
    <t>or</t>
  </si>
  <si>
    <t xml:space="preserve"> hours PER WEEK</t>
  </si>
  <si>
    <t>Initial Attendance</t>
  </si>
  <si>
    <t>New Attendance</t>
  </si>
  <si>
    <t>Combination Totals</t>
  </si>
  <si>
    <t>Based on New Attendance</t>
  </si>
  <si>
    <r>
      <rPr>
        <sz val="12"/>
        <color indexed="17"/>
        <rFont val="Wingdings"/>
        <charset val="2"/>
      </rPr>
      <t></t>
    </r>
    <r>
      <rPr>
        <sz val="11"/>
        <color indexed="17"/>
        <rFont val="Calibri"/>
        <family val="2"/>
      </rPr>
      <t xml:space="preserve"> Number of Days Funding will be Claimed</t>
    </r>
  </si>
  <si>
    <t>3 &amp; 4 year old (universal)</t>
  </si>
  <si>
    <t>2 year old (working parent)</t>
  </si>
  <si>
    <t>3 &amp; 4 year old (working parent)</t>
  </si>
  <si>
    <t>SUMMER 2024</t>
  </si>
  <si>
    <t>April</t>
  </si>
  <si>
    <t>May</t>
  </si>
  <si>
    <t>June</t>
  </si>
  <si>
    <t>July</t>
  </si>
  <si>
    <t>August</t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</si>
  <si>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subsequent to child's end date (last day child is attending)</t>
    </r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</si>
  <si>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child does not attend</t>
    </r>
  </si>
  <si>
    <t>How many weekdays* (A)</t>
  </si>
  <si>
    <t>How many hours each day* (B)</t>
  </si>
  <si>
    <t>Total Hours* (A x B)</t>
  </si>
  <si>
    <t xml:space="preserve">  Initial Attendance</t>
  </si>
  <si>
    <t xml:space="preserve">  New Attendance</t>
  </si>
  <si>
    <t xml:space="preserve">CHILDCARE CONTRACT / ARRANGEMENT </t>
  </si>
  <si>
    <t>total hrs</t>
  </si>
  <si>
    <t>Weekly Funded Hours</t>
  </si>
  <si>
    <t>Total Funded Hours</t>
  </si>
  <si>
    <t>Weeks Attended in Term</t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</si>
  <si>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prior to child's start date and/or change of hours</t>
    </r>
  </si>
  <si>
    <r>
      <rPr>
        <sz val="12"/>
        <color indexed="17"/>
        <rFont val="Wingdings"/>
        <charset val="2"/>
      </rPr>
      <t></t>
    </r>
    <r>
      <rPr>
        <sz val="11"/>
        <color indexed="17"/>
        <rFont val="Calibri"/>
        <family val="2"/>
      </rPr>
      <t xml:space="preserve"> </t>
    </r>
    <r>
      <rPr>
        <sz val="11"/>
        <color rgb="FF008000"/>
        <rFont val="Calibri"/>
        <family val="2"/>
      </rPr>
      <t xml:space="preserve">Number of Funded Hours Only </t>
    </r>
    <r>
      <rPr>
        <b/>
        <sz val="11"/>
        <color rgb="FFFF0000"/>
        <rFont val="Calibri"/>
        <family val="2"/>
      </rPr>
      <t>(maximum is 10 hours per day)</t>
    </r>
  </si>
  <si>
    <r>
      <t>Childcare Contract / Arrangement - Hours</t>
    </r>
    <r>
      <rPr>
        <sz val="12"/>
        <color rgb="FF000000"/>
        <rFont val="Calibri"/>
        <family val="2"/>
      </rPr>
      <t xml:space="preserve"> (Non Funded and Funded Hours)</t>
    </r>
  </si>
  <si>
    <t>Childcare Contract / Arrangement - Pattern of Attendance</t>
  </si>
  <si>
    <r>
      <rPr>
        <sz val="12"/>
        <color indexed="17"/>
        <rFont val="Wingdings"/>
        <charset val="2"/>
      </rPr>
      <t></t>
    </r>
    <r>
      <rPr>
        <sz val="12"/>
        <color indexed="17"/>
        <rFont val="Calibri"/>
        <family val="2"/>
      </rPr>
      <t xml:space="preserve"> </t>
    </r>
    <r>
      <rPr>
        <sz val="11"/>
        <color indexed="17"/>
        <rFont val="Calibri"/>
        <family val="2"/>
      </rPr>
      <t>subsequent to initial pattern of attendance</t>
    </r>
    <r>
      <rPr>
        <sz val="11"/>
        <color indexed="17"/>
        <rFont val="Calibri"/>
        <family val="2"/>
        <charset val="2"/>
      </rPr>
      <t xml:space="preserve"> and/or child's end date (last day child is attending)</t>
    </r>
  </si>
  <si>
    <r>
      <rPr>
        <sz val="12"/>
        <color indexed="17"/>
        <rFont val="Wingdings"/>
        <charset val="2"/>
      </rPr>
      <t></t>
    </r>
    <r>
      <rPr>
        <sz val="11"/>
        <color indexed="17"/>
        <rFont val="Calibri"/>
        <family val="2"/>
      </rPr>
      <t xml:space="preserve"> Number of Hours Attending - non funded and funded hours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</si>
</sst>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##0.00;###0.00"/>
  </numFmts>
  <fonts count="59">
    <font>
      <sz val="11"/>
      <color theme="1"/>
      <name val="Calibri"/>
      <family val="2"/>
      <scheme val="minor"/>
    </font>
    <font>
      <sz val="12"/>
      <color indexed="17"/>
      <name val="Wingdings"/>
      <charset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17"/>
      <name val="Calibri"/>
      <family val="2"/>
    </font>
    <font>
      <sz val="12"/>
      <color indexed="17"/>
      <name val="Calibri"/>
      <family val="2"/>
      <charset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7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000000"/>
      <name val="Calibri"/>
      <family val="2"/>
    </font>
    <font>
      <i/>
      <sz val="11"/>
      <color indexed="17"/>
      <name val="Calibri"/>
      <family val="2"/>
      <scheme val="minor"/>
    </font>
    <font>
      <sz val="1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3"/>
      <color indexed="18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11"/>
      <color indexed="17"/>
      <name val="Calibri"/>
      <family val="2"/>
      <charset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8000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45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8" fillId="5" borderId="0" xfId="0" applyFont="1" applyFill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0" borderId="7" xfId="0" applyFont="1" applyBorder="1" applyAlignment="1">
      <alignment horizontal="right" vertical="center"/>
    </xf>
    <xf numFmtId="0" fontId="36" fillId="4" borderId="13" xfId="0" applyFont="1" applyFill="1" applyBorder="1" applyAlignment="1" applyProtection="1">
      <alignment horizontal="center" vertical="center"/>
      <protection locked="0"/>
    </xf>
    <xf numFmtId="0" fontId="36" fillId="4" borderId="14" xfId="0" applyFont="1" applyFill="1" applyBorder="1" applyAlignment="1" applyProtection="1">
      <alignment horizontal="center" vertical="center"/>
      <protection locked="0"/>
    </xf>
    <xf numFmtId="0" fontId="36" fillId="4" borderId="15" xfId="0" applyFont="1" applyFill="1" applyBorder="1" applyAlignment="1" applyProtection="1">
      <alignment horizontal="center" vertical="center"/>
      <protection locked="0"/>
    </xf>
    <xf numFmtId="0" fontId="46" fillId="4" borderId="13" xfId="0" applyFont="1" applyFill="1" applyBorder="1" applyAlignment="1" applyProtection="1">
      <alignment horizontal="center" vertical="center"/>
      <protection locked="0"/>
    </xf>
    <xf numFmtId="0" fontId="46" fillId="4" borderId="14" xfId="0" applyFont="1" applyFill="1" applyBorder="1" applyAlignment="1" applyProtection="1">
      <alignment horizontal="center" vertical="center"/>
      <protection locked="0"/>
    </xf>
    <xf numFmtId="0" fontId="46" fillId="4" borderId="15" xfId="0" applyFont="1" applyFill="1" applyBorder="1" applyAlignment="1" applyProtection="1">
      <alignment horizontal="center" vertical="center"/>
      <protection locked="0"/>
    </xf>
    <xf numFmtId="0" fontId="47" fillId="4" borderId="13" xfId="0" applyFont="1" applyFill="1" applyBorder="1" applyAlignment="1" applyProtection="1">
      <alignment horizontal="center" vertical="center"/>
      <protection locked="0"/>
    </xf>
    <xf numFmtId="0" fontId="47" fillId="4" borderId="14" xfId="0" applyFont="1" applyFill="1" applyBorder="1" applyAlignment="1" applyProtection="1">
      <alignment horizontal="center" vertical="center"/>
      <protection locked="0"/>
    </xf>
    <xf numFmtId="0" fontId="47" fillId="4" borderId="15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58" fillId="0" borderId="2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0" fontId="10" fillId="0" borderId="12" xfId="0" applyFont="1" applyBorder="1" applyAlignment="1"/>
    <xf numFmtId="0" fontId="19" fillId="0" borderId="0" xfId="0" applyFont="1" applyBorder="1" applyAlignment="1">
      <alignment horizontal="right" vertical="center"/>
    </xf>
    <xf numFmtId="0" fontId="24" fillId="0" borderId="21" xfId="0" applyFont="1" applyBorder="1" applyAlignment="1">
      <alignment horizontal="right" vertical="center"/>
    </xf>
    <xf numFmtId="165" fontId="8" fillId="0" borderId="20" xfId="0" quotePrefix="1" applyNumberFormat="1" applyFont="1" applyBorder="1" applyAlignment="1">
      <alignment horizontal="center" vertical="center"/>
    </xf>
    <xf numFmtId="165" fontId="8" fillId="0" borderId="10" xfId="0" quotePrefix="1" applyNumberFormat="1" applyFont="1" applyBorder="1" applyAlignment="1">
      <alignment horizontal="center" vertical="center"/>
    </xf>
    <xf numFmtId="165" fontId="8" fillId="0" borderId="11" xfId="0" quotePrefix="1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165" fontId="8" fillId="0" borderId="21" xfId="0" quotePrefix="1" applyNumberFormat="1" applyFont="1" applyBorder="1" applyAlignment="1">
      <alignment horizontal="center" vertical="center"/>
    </xf>
    <xf numFmtId="164" fontId="28" fillId="0" borderId="0" xfId="0" applyNumberFormat="1" applyFont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2" fillId="0" borderId="9" xfId="0" applyFont="1" applyBorder="1" applyAlignment="1">
      <alignment horizontal="left" vertical="top" wrapText="1"/>
    </xf>
    <xf numFmtId="0" fontId="52" fillId="0" borderId="1" xfId="0" applyFont="1" applyBorder="1" applyAlignment="1">
      <alignment horizontal="left" vertical="top" wrapText="1"/>
    </xf>
    <xf numFmtId="0" fontId="52" fillId="0" borderId="6" xfId="0" applyFont="1" applyBorder="1" applyAlignment="1">
      <alignment horizontal="left" vertical="top" wrapText="1"/>
    </xf>
    <xf numFmtId="0" fontId="52" fillId="0" borderId="2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47" fillId="0" borderId="13" xfId="0" applyFont="1" applyBorder="1" applyAlignment="1" applyProtection="1">
      <alignment horizontal="center" vertical="center"/>
    </xf>
    <xf numFmtId="0" fontId="47" fillId="0" borderId="14" xfId="0" applyFont="1" applyBorder="1" applyAlignment="1" applyProtection="1">
      <alignment horizontal="center" vertical="center"/>
    </xf>
    <xf numFmtId="0" fontId="47" fillId="0" borderId="15" xfId="0" applyFont="1" applyBorder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8" fillId="0" borderId="2" xfId="0" applyFont="1" applyBorder="1" applyProtection="1"/>
    <xf numFmtId="0" fontId="21" fillId="0" borderId="0" xfId="0" applyFont="1" applyAlignment="1" applyProtection="1">
      <alignment horizontal="center"/>
    </xf>
    <xf numFmtId="0" fontId="22" fillId="0" borderId="0" xfId="0" applyFont="1" applyProtection="1"/>
    <xf numFmtId="0" fontId="23" fillId="0" borderId="0" xfId="0" applyFont="1" applyProtection="1"/>
    <xf numFmtId="0" fontId="8" fillId="0" borderId="0" xfId="0" applyFont="1" applyProtection="1"/>
    <xf numFmtId="0" fontId="13" fillId="0" borderId="0" xfId="0" applyFont="1" applyAlignment="1" applyProtection="1">
      <alignment horizontal="left"/>
    </xf>
    <xf numFmtId="0" fontId="8" fillId="0" borderId="3" xfId="0" applyFont="1" applyBorder="1" applyProtection="1"/>
    <xf numFmtId="0" fontId="53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54" fillId="0" borderId="0" xfId="0" applyFont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0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20" fillId="0" borderId="6" xfId="0" applyFont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0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3" xfId="0" applyFont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8" xfId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164" fontId="28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164" fontId="28" fillId="2" borderId="0" xfId="0" applyNumberFormat="1" applyFont="1" applyFill="1" applyBorder="1" applyAlignment="1" applyProtection="1">
      <alignment horizontal="center" vertical="center" wrapText="1"/>
    </xf>
    <xf numFmtId="164" fontId="28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164" fontId="28" fillId="0" borderId="8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top"/>
    </xf>
    <xf numFmtId="0" fontId="10" fillId="0" borderId="0" xfId="0" applyFont="1" applyAlignment="1" applyProtection="1">
      <alignment horizontal="right" vertical="top"/>
    </xf>
    <xf numFmtId="0" fontId="41" fillId="0" borderId="0" xfId="0" applyFont="1" applyAlignment="1" applyProtection="1">
      <alignment vertical="center"/>
    </xf>
    <xf numFmtId="0" fontId="25" fillId="0" borderId="2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38" fillId="0" borderId="9" xfId="0" applyFont="1" applyBorder="1" applyAlignment="1" applyProtection="1">
      <alignment horizontal="center" vertical="center"/>
    </xf>
    <xf numFmtId="0" fontId="38" fillId="0" borderId="1" xfId="0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6" fillId="0" borderId="13" xfId="0" applyFont="1" applyBorder="1" applyAlignment="1" applyProtection="1">
      <alignment horizontal="center" vertical="center"/>
    </xf>
    <xf numFmtId="0" fontId="46" fillId="0" borderId="14" xfId="0" applyFont="1" applyBorder="1" applyAlignment="1" applyProtection="1">
      <alignment horizontal="center" vertical="center"/>
    </xf>
    <xf numFmtId="0" fontId="46" fillId="0" borderId="1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38" fillId="0" borderId="2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38" fillId="0" borderId="3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43" fillId="0" borderId="0" xfId="0" applyFont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25" fillId="0" borderId="4" xfId="0" applyFont="1" applyBorder="1" applyAlignment="1" applyProtection="1">
      <alignment horizontal="center" vertical="center" wrapText="1"/>
    </xf>
    <xf numFmtId="0" fontId="25" fillId="0" borderId="7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38" fillId="0" borderId="4" xfId="0" applyFont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center" vertical="center"/>
    </xf>
    <xf numFmtId="0" fontId="38" fillId="0" borderId="5" xfId="0" applyFont="1" applyBorder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0" fontId="49" fillId="0" borderId="1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 wrapText="1"/>
    </xf>
    <xf numFmtId="0" fontId="8" fillId="5" borderId="0" xfId="0" applyFont="1" applyFill="1" applyAlignment="1" applyProtection="1">
      <alignment vertical="center"/>
    </xf>
    <xf numFmtId="0" fontId="34" fillId="5" borderId="0" xfId="0" applyFont="1" applyFill="1" applyAlignment="1" applyProtection="1">
      <alignment horizontal="center" vertical="center"/>
    </xf>
    <xf numFmtId="0" fontId="33" fillId="5" borderId="0" xfId="0" applyFont="1" applyFill="1" applyAlignment="1" applyProtection="1">
      <alignment horizontal="center" vertical="center"/>
    </xf>
    <xf numFmtId="0" fontId="49" fillId="0" borderId="7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19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35" fillId="0" borderId="13" xfId="0" applyFont="1" applyBorder="1" applyAlignment="1" applyProtection="1">
      <alignment horizontal="center" vertical="center"/>
    </xf>
    <xf numFmtId="0" fontId="35" fillId="0" borderId="14" xfId="0" applyFont="1" applyBorder="1" applyAlignment="1" applyProtection="1">
      <alignment horizontal="center" vertical="center"/>
    </xf>
    <xf numFmtId="0" fontId="35" fillId="0" borderId="1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32" fillId="0" borderId="4" xfId="0" applyFont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center" vertical="center"/>
    </xf>
    <xf numFmtId="0" fontId="26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50" fillId="0" borderId="12" xfId="0" applyFont="1" applyBorder="1" applyAlignment="1" applyProtection="1">
      <alignment horizontal="right" vertical="center"/>
    </xf>
    <xf numFmtId="0" fontId="48" fillId="0" borderId="0" xfId="0" applyFont="1" applyAlignment="1" applyProtection="1">
      <alignment horizontal="right" vertical="center"/>
    </xf>
    <xf numFmtId="0" fontId="48" fillId="0" borderId="16" xfId="0" applyFont="1" applyBorder="1" applyAlignment="1" applyProtection="1">
      <alignment horizontal="right" vertical="center"/>
    </xf>
    <xf numFmtId="0" fontId="48" fillId="0" borderId="12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vertical="center"/>
    </xf>
    <xf numFmtId="0" fontId="45" fillId="0" borderId="12" xfId="0" applyFont="1" applyBorder="1" applyAlignment="1" applyProtection="1">
      <alignment horizontal="right" vertical="center"/>
    </xf>
    <xf numFmtId="0" fontId="22" fillId="0" borderId="17" xfId="0" applyFont="1" applyBorder="1" applyAlignment="1" applyProtection="1">
      <alignment vertical="center"/>
    </xf>
    <xf numFmtId="0" fontId="48" fillId="0" borderId="22" xfId="0" applyFont="1" applyBorder="1" applyAlignment="1" applyProtection="1">
      <alignment horizontal="right" vertical="center"/>
    </xf>
    <xf numFmtId="0" fontId="22" fillId="0" borderId="23" xfId="0" applyFont="1" applyBorder="1" applyAlignment="1" applyProtection="1">
      <alignment vertical="center"/>
    </xf>
    <xf numFmtId="0" fontId="48" fillId="0" borderId="18" xfId="0" applyFont="1" applyBorder="1" applyAlignment="1" applyProtection="1">
      <alignment horizontal="right" vertical="center"/>
    </xf>
    <xf numFmtId="0" fontId="48" fillId="0" borderId="21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horizontal="right" vertical="center"/>
    </xf>
    <xf numFmtId="0" fontId="22" fillId="0" borderId="19" xfId="0" applyFont="1" applyBorder="1" applyAlignment="1" applyProtection="1">
      <alignment vertical="center"/>
    </xf>
    <xf numFmtId="0" fontId="22" fillId="0" borderId="21" xfId="0" applyFont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1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X54"/>
  <sheetViews>
    <sheetView showGridLines="0" tabSelected="1" workbookViewId="0">
      <selection activeCell="Q4" sqref="Q4:Y4"/>
    </sheetView>
  </sheetViews>
  <sheetFormatPr defaultColWidth="3.5546875" defaultRowHeight="18" customHeight="1"/>
  <cols>
    <col min="1" max="1" width="0.88671875" style="83" customWidth="1"/>
    <col min="2" max="3" width="3.5546875" style="83"/>
    <col min="4" max="4" width="0.88671875" style="83" customWidth="1"/>
    <col min="5" max="9" width="3.5546875" style="83"/>
    <col min="10" max="10" width="3.5546875" style="83" customWidth="1"/>
    <col min="11" max="31" width="3.5546875" style="83"/>
    <col min="32" max="32" width="4" style="83" bestFit="1" customWidth="1"/>
    <col min="33" max="40" width="3.5546875" style="83"/>
    <col min="41" max="42" width="3.5546875" style="85"/>
    <col min="43" max="43" width="3.88671875" style="85" bestFit="1" customWidth="1"/>
    <col min="44" max="53" width="3.5546875" style="85"/>
    <col min="54" max="54" width="4" style="85" bestFit="1" customWidth="1"/>
    <col min="55" max="55" width="3.6640625" style="85" bestFit="1" customWidth="1"/>
    <col min="56" max="76" width="3.5546875" style="85"/>
    <col min="77" max="16384" width="3.5546875" style="83"/>
  </cols>
  <sheetData>
    <row r="1" spans="1:67" ht="24.9" customHeight="1" thickBot="1">
      <c r="A1" s="81"/>
      <c r="B1" s="82" t="s">
        <v>21</v>
      </c>
      <c r="C1" s="82"/>
      <c r="E1" s="84" t="s">
        <v>58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67" ht="24.9" customHeight="1" thickBot="1">
      <c r="B2" s="86">
        <v>1</v>
      </c>
      <c r="C2" s="87"/>
      <c r="E2" s="169" t="s">
        <v>19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I2" s="170"/>
      <c r="AN2" s="171"/>
      <c r="BF2" s="172"/>
      <c r="BG2" s="172"/>
      <c r="BH2" s="172"/>
      <c r="BI2" s="172"/>
      <c r="BJ2" s="172"/>
      <c r="BK2" s="172"/>
      <c r="BL2" s="172"/>
      <c r="BM2" s="172"/>
      <c r="BN2" s="172"/>
      <c r="BO2" s="172"/>
    </row>
    <row r="3" spans="1:67" ht="18" customHeight="1" thickBot="1">
      <c r="B3" s="93"/>
      <c r="C3" s="94"/>
      <c r="E3" s="173"/>
      <c r="F3" s="174" t="s">
        <v>25</v>
      </c>
      <c r="G3" s="175"/>
      <c r="H3" s="175"/>
      <c r="I3" s="175"/>
      <c r="J3" s="176"/>
      <c r="K3" s="104" t="s">
        <v>33</v>
      </c>
      <c r="M3" s="177"/>
      <c r="N3" s="177"/>
      <c r="P3" s="178"/>
      <c r="Q3" s="178"/>
      <c r="R3" s="177"/>
      <c r="S3" s="177"/>
      <c r="T3" s="177"/>
      <c r="U3" s="177"/>
      <c r="X3" s="177"/>
      <c r="Y3" s="177"/>
      <c r="AA3" s="179" t="s">
        <v>44</v>
      </c>
      <c r="AB3" s="179"/>
      <c r="AC3" s="179"/>
      <c r="AD3" s="179"/>
      <c r="AE3" s="179"/>
      <c r="AH3" s="170"/>
      <c r="AI3" s="170"/>
      <c r="AJ3" s="170"/>
      <c r="AK3" s="170"/>
      <c r="AL3" s="170"/>
      <c r="AM3" s="180" t="s">
        <v>29</v>
      </c>
      <c r="AN3" s="103"/>
      <c r="BF3" s="181"/>
      <c r="BI3" s="181"/>
      <c r="BJ3" s="181"/>
      <c r="BK3" s="181"/>
      <c r="BL3" s="181"/>
      <c r="BM3" s="181"/>
      <c r="BN3" s="181"/>
      <c r="BO3" s="181"/>
    </row>
    <row r="4" spans="1:67" ht="18" customHeight="1" thickBot="1">
      <c r="B4" s="95"/>
      <c r="C4" s="103"/>
      <c r="E4" s="182"/>
      <c r="F4" s="183"/>
      <c r="G4" s="184"/>
      <c r="H4" s="184"/>
      <c r="I4" s="184"/>
      <c r="J4" s="185"/>
      <c r="M4" s="177"/>
      <c r="N4" s="177"/>
      <c r="P4" s="186" t="s">
        <v>35</v>
      </c>
      <c r="Q4" s="22" t="s">
        <v>38</v>
      </c>
      <c r="R4" s="23"/>
      <c r="S4" s="23"/>
      <c r="T4" s="23"/>
      <c r="U4" s="23"/>
      <c r="V4" s="23"/>
      <c r="W4" s="23"/>
      <c r="X4" s="23"/>
      <c r="Y4" s="24"/>
      <c r="AA4" s="187" t="str">
        <f>VLOOKUP(Q4&amp;Q6,AO23:AS34,5,FALSE)&amp;" Claim"</f>
        <v>1st Claim</v>
      </c>
      <c r="AB4" s="188"/>
      <c r="AC4" s="188"/>
      <c r="AD4" s="188"/>
      <c r="AE4" s="189"/>
      <c r="AJ4" s="190" t="s">
        <v>30</v>
      </c>
      <c r="AK4" s="191">
        <f>VLOOKUP(Q4&amp;Q6,AO23:AS34,4,FALSE)</f>
        <v>15</v>
      </c>
      <c r="AL4" s="192"/>
      <c r="AM4" s="193"/>
      <c r="AN4" s="103"/>
    </row>
    <row r="5" spans="1:67" ht="5.0999999999999996" customHeight="1" thickBot="1">
      <c r="B5" s="95"/>
      <c r="C5" s="103"/>
      <c r="E5" s="182"/>
      <c r="F5" s="183"/>
      <c r="G5" s="184"/>
      <c r="H5" s="184"/>
      <c r="I5" s="184"/>
      <c r="J5" s="185"/>
      <c r="S5" s="194"/>
      <c r="T5" s="194"/>
      <c r="U5" s="194"/>
      <c r="AA5" s="195"/>
      <c r="AB5" s="196"/>
      <c r="AC5" s="196"/>
      <c r="AD5" s="196"/>
      <c r="AE5" s="197"/>
      <c r="AJ5" s="198"/>
      <c r="AK5" s="199"/>
      <c r="AL5" s="200"/>
      <c r="AM5" s="199"/>
      <c r="AN5" s="103"/>
      <c r="BF5" s="181"/>
      <c r="BH5" s="201"/>
      <c r="BI5" s="201"/>
      <c r="BJ5" s="202"/>
      <c r="BK5" s="202"/>
      <c r="BN5" s="181"/>
      <c r="BO5" s="181"/>
    </row>
    <row r="6" spans="1:67" ht="18" customHeight="1" thickBot="1">
      <c r="B6" s="95"/>
      <c r="C6" s="103"/>
      <c r="E6" s="182"/>
      <c r="F6" s="203"/>
      <c r="G6" s="204"/>
      <c r="H6" s="204"/>
      <c r="I6" s="204"/>
      <c r="J6" s="205"/>
      <c r="P6" s="186" t="s">
        <v>36</v>
      </c>
      <c r="Q6" s="22" t="s">
        <v>55</v>
      </c>
      <c r="R6" s="23"/>
      <c r="S6" s="23"/>
      <c r="T6" s="23"/>
      <c r="U6" s="23"/>
      <c r="V6" s="23"/>
      <c r="W6" s="23"/>
      <c r="X6" s="23"/>
      <c r="Y6" s="24"/>
      <c r="AA6" s="206"/>
      <c r="AB6" s="207"/>
      <c r="AC6" s="207"/>
      <c r="AD6" s="207"/>
      <c r="AE6" s="208"/>
      <c r="AJ6" s="190" t="s">
        <v>32</v>
      </c>
      <c r="AK6" s="191">
        <f>VLOOKUP(Q4&amp;Q6,AO23:AS34,3,FALSE)</f>
        <v>192</v>
      </c>
      <c r="AL6" s="192"/>
      <c r="AM6" s="193"/>
      <c r="AN6" s="103"/>
      <c r="BF6" s="181"/>
      <c r="BH6" s="209"/>
      <c r="BI6" s="209"/>
      <c r="BJ6" s="202"/>
      <c r="BK6" s="202"/>
      <c r="BN6" s="181"/>
      <c r="BO6" s="181"/>
    </row>
    <row r="7" spans="1:67" ht="5.0999999999999996" customHeight="1">
      <c r="B7" s="95"/>
      <c r="C7" s="103"/>
      <c r="E7" s="182"/>
      <c r="F7" s="210" t="s">
        <v>48</v>
      </c>
      <c r="G7" s="210"/>
      <c r="H7" s="210"/>
      <c r="I7" s="210"/>
      <c r="J7" s="210"/>
      <c r="M7" s="177"/>
      <c r="N7" s="177"/>
      <c r="P7" s="178"/>
      <c r="Q7" s="178"/>
      <c r="R7" s="177"/>
      <c r="S7" s="177"/>
      <c r="T7" s="177"/>
      <c r="U7" s="177"/>
      <c r="X7" s="177"/>
      <c r="Y7" s="177"/>
      <c r="AA7" s="178"/>
      <c r="AB7" s="178"/>
      <c r="AC7" s="177"/>
      <c r="AD7" s="177"/>
      <c r="AG7" s="177"/>
      <c r="AH7" s="177"/>
      <c r="AI7" s="177"/>
      <c r="AJ7" s="177"/>
      <c r="AK7" s="177"/>
      <c r="AL7" s="177"/>
      <c r="AM7" s="177"/>
      <c r="AN7" s="103"/>
    </row>
    <row r="8" spans="1:67" ht="5.0999999999999996" customHeight="1">
      <c r="B8" s="95"/>
      <c r="C8" s="103"/>
      <c r="E8" s="182"/>
      <c r="F8" s="211"/>
      <c r="G8" s="211"/>
      <c r="H8" s="211"/>
      <c r="I8" s="211"/>
      <c r="J8" s="211"/>
      <c r="K8" s="212"/>
      <c r="L8" s="212"/>
      <c r="M8" s="213"/>
      <c r="N8" s="213"/>
      <c r="O8" s="212"/>
      <c r="P8" s="214"/>
      <c r="Q8" s="214"/>
      <c r="R8" s="213"/>
      <c r="S8" s="213"/>
      <c r="T8" s="213"/>
      <c r="U8" s="213"/>
      <c r="V8" s="212"/>
      <c r="W8" s="212"/>
      <c r="X8" s="213"/>
      <c r="Y8" s="213"/>
      <c r="Z8" s="212"/>
      <c r="AA8" s="214"/>
      <c r="AB8" s="214"/>
      <c r="AC8" s="213"/>
      <c r="AD8" s="213"/>
      <c r="AE8" s="212"/>
      <c r="AF8" s="212"/>
      <c r="AG8" s="213"/>
      <c r="AH8" s="213"/>
      <c r="AI8" s="213"/>
      <c r="AJ8" s="213"/>
      <c r="AK8" s="213"/>
      <c r="AL8" s="213"/>
      <c r="AM8" s="213"/>
      <c r="AN8" s="103"/>
    </row>
    <row r="9" spans="1:67" ht="5.0999999999999996" customHeight="1" thickBot="1">
      <c r="B9" s="95"/>
      <c r="C9" s="103"/>
      <c r="E9" s="182"/>
      <c r="F9" s="215"/>
      <c r="G9" s="215"/>
      <c r="H9" s="215"/>
      <c r="I9" s="215"/>
      <c r="J9" s="215"/>
      <c r="M9" s="177"/>
      <c r="N9" s="177"/>
      <c r="P9" s="178"/>
      <c r="Q9" s="178"/>
      <c r="R9" s="177"/>
      <c r="S9" s="177"/>
      <c r="T9" s="177"/>
      <c r="U9" s="177"/>
      <c r="X9" s="177"/>
      <c r="Y9" s="177"/>
      <c r="AA9" s="178"/>
      <c r="AB9" s="178"/>
      <c r="AC9" s="177"/>
      <c r="AD9" s="177"/>
      <c r="AG9" s="177"/>
      <c r="AH9" s="177"/>
      <c r="AI9" s="177"/>
      <c r="AJ9" s="177"/>
      <c r="AK9" s="177"/>
      <c r="AL9" s="177"/>
      <c r="AM9" s="177"/>
      <c r="AN9" s="103"/>
    </row>
    <row r="10" spans="1:67" ht="18" customHeight="1">
      <c r="B10" s="95"/>
      <c r="C10" s="103"/>
      <c r="E10" s="182"/>
      <c r="F10" s="174" t="s">
        <v>26</v>
      </c>
      <c r="G10" s="175"/>
      <c r="H10" s="175"/>
      <c r="I10" s="175"/>
      <c r="J10" s="176"/>
      <c r="K10" s="104" t="s">
        <v>31</v>
      </c>
      <c r="M10" s="177"/>
      <c r="N10" s="177"/>
      <c r="P10" s="178"/>
      <c r="Q10" s="178"/>
      <c r="R10" s="177"/>
      <c r="S10" s="177"/>
      <c r="T10" s="177"/>
      <c r="U10" s="177"/>
      <c r="X10" s="177"/>
      <c r="Y10" s="177"/>
      <c r="AA10" s="178"/>
      <c r="AB10" s="178"/>
      <c r="AC10" s="177"/>
      <c r="AD10" s="177"/>
      <c r="AG10" s="177"/>
      <c r="AH10" s="177"/>
      <c r="AI10" s="177"/>
      <c r="AJ10" s="177"/>
      <c r="AK10" s="177"/>
      <c r="AL10" s="177"/>
      <c r="AM10" s="177"/>
      <c r="AN10" s="103"/>
      <c r="AW10" s="161"/>
      <c r="AX10" s="161"/>
      <c r="AY10" s="161"/>
      <c r="BE10" s="161"/>
    </row>
    <row r="11" spans="1:67" ht="5.0999999999999996" customHeight="1" thickBot="1">
      <c r="B11" s="95"/>
      <c r="C11" s="103"/>
      <c r="E11" s="182"/>
      <c r="F11" s="183"/>
      <c r="G11" s="184"/>
      <c r="H11" s="184"/>
      <c r="I11" s="184"/>
      <c r="J11" s="185"/>
      <c r="M11" s="177"/>
      <c r="N11" s="177"/>
      <c r="P11" s="178"/>
      <c r="Q11" s="178"/>
      <c r="R11" s="177"/>
      <c r="S11" s="177"/>
      <c r="T11" s="177"/>
      <c r="U11" s="177"/>
      <c r="X11" s="177"/>
      <c r="Y11" s="177"/>
      <c r="AA11" s="178"/>
      <c r="AB11" s="178"/>
      <c r="AC11" s="177"/>
      <c r="AD11" s="177"/>
      <c r="AG11" s="177"/>
      <c r="AH11" s="177"/>
      <c r="AI11" s="177"/>
      <c r="AJ11" s="177"/>
      <c r="AK11" s="177"/>
      <c r="AL11" s="177"/>
      <c r="AM11" s="177"/>
      <c r="AN11" s="103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</row>
    <row r="12" spans="1:67" ht="18" customHeight="1" thickBot="1">
      <c r="B12" s="95"/>
      <c r="C12" s="103"/>
      <c r="E12" s="182"/>
      <c r="F12" s="183"/>
      <c r="G12" s="184"/>
      <c r="H12" s="184"/>
      <c r="I12" s="184"/>
      <c r="J12" s="185"/>
      <c r="AA12" s="194"/>
      <c r="AB12" s="186" t="s">
        <v>27</v>
      </c>
      <c r="AC12" s="25">
        <v>50</v>
      </c>
      <c r="AD12" s="26"/>
      <c r="AE12" s="27"/>
      <c r="AI12" s="170"/>
      <c r="AM12" s="190" t="s">
        <v>29</v>
      </c>
      <c r="AN12" s="103"/>
    </row>
    <row r="13" spans="1:67" ht="5.0999999999999996" customHeight="1" thickBot="1">
      <c r="B13" s="95"/>
      <c r="C13" s="103"/>
      <c r="E13" s="182"/>
      <c r="F13" s="183"/>
      <c r="G13" s="184"/>
      <c r="H13" s="184"/>
      <c r="I13" s="184"/>
      <c r="J13" s="185"/>
      <c r="S13" s="216"/>
      <c r="T13" s="216"/>
      <c r="U13" s="216"/>
      <c r="V13" s="216"/>
      <c r="W13" s="216"/>
      <c r="X13" s="216"/>
      <c r="Y13" s="216"/>
      <c r="Z13" s="216"/>
      <c r="AA13" s="194"/>
      <c r="AB13" s="186"/>
      <c r="AC13" s="199"/>
      <c r="AD13" s="199"/>
      <c r="AE13" s="199"/>
      <c r="AH13" s="170"/>
      <c r="AI13" s="170"/>
      <c r="AJ13" s="170"/>
      <c r="AK13" s="170"/>
      <c r="AL13" s="170"/>
      <c r="AN13" s="103"/>
    </row>
    <row r="14" spans="1:67" ht="18" customHeight="1" thickBot="1">
      <c r="B14" s="95"/>
      <c r="C14" s="103"/>
      <c r="E14" s="182"/>
      <c r="F14" s="183"/>
      <c r="G14" s="184"/>
      <c r="H14" s="184"/>
      <c r="I14" s="184"/>
      <c r="J14" s="185"/>
      <c r="AA14" s="194"/>
      <c r="AB14" s="186" t="s">
        <v>34</v>
      </c>
      <c r="AC14" s="25">
        <v>570</v>
      </c>
      <c r="AD14" s="26"/>
      <c r="AE14" s="27"/>
      <c r="AJ14" s="190" t="s">
        <v>30</v>
      </c>
      <c r="AK14" s="191">
        <f>AC14/AC12</f>
        <v>11.4</v>
      </c>
      <c r="AL14" s="192"/>
      <c r="AM14" s="193"/>
      <c r="AN14" s="103"/>
    </row>
    <row r="15" spans="1:67" ht="5.0999999999999996" customHeight="1" thickBot="1">
      <c r="B15" s="95"/>
      <c r="C15" s="103"/>
      <c r="E15" s="182"/>
      <c r="F15" s="183"/>
      <c r="G15" s="184"/>
      <c r="H15" s="184"/>
      <c r="I15" s="184"/>
      <c r="J15" s="185"/>
      <c r="AA15" s="194"/>
      <c r="AB15" s="186"/>
      <c r="AC15" s="217"/>
      <c r="AD15" s="217"/>
      <c r="AE15" s="217"/>
      <c r="AJ15" s="198"/>
      <c r="AK15" s="199"/>
      <c r="AL15" s="200"/>
      <c r="AM15" s="199"/>
      <c r="AN15" s="103"/>
    </row>
    <row r="16" spans="1:67" ht="18" customHeight="1" thickBot="1">
      <c r="B16" s="95"/>
      <c r="C16" s="103"/>
      <c r="E16" s="182"/>
      <c r="F16" s="203"/>
      <c r="G16" s="204"/>
      <c r="H16" s="204"/>
      <c r="I16" s="204"/>
      <c r="J16" s="205"/>
      <c r="AA16" s="194"/>
      <c r="AB16" s="186" t="s">
        <v>28</v>
      </c>
      <c r="AC16" s="25">
        <v>20</v>
      </c>
      <c r="AD16" s="26"/>
      <c r="AE16" s="27"/>
      <c r="AJ16" s="190" t="s">
        <v>32</v>
      </c>
      <c r="AK16" s="191">
        <f>AC16*AK14</f>
        <v>228</v>
      </c>
      <c r="AL16" s="192"/>
      <c r="AM16" s="193"/>
      <c r="AN16" s="103"/>
    </row>
    <row r="17" spans="2:46" ht="5.0999999999999996" customHeight="1" thickBot="1">
      <c r="B17" s="125"/>
      <c r="C17" s="126"/>
      <c r="E17" s="125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6"/>
    </row>
    <row r="18" spans="2:46" ht="5.0999999999999996" customHeight="1" thickBot="1">
      <c r="E18" s="132"/>
      <c r="AJ18" s="218"/>
      <c r="AK18" s="218"/>
      <c r="AL18" s="218"/>
      <c r="AM18" s="218"/>
    </row>
    <row r="19" spans="2:46" ht="24.9" customHeight="1" thickBot="1">
      <c r="B19" s="86">
        <v>2</v>
      </c>
      <c r="C19" s="87"/>
      <c r="E19" s="88" t="s">
        <v>20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219" t="s">
        <v>47</v>
      </c>
      <c r="AB19" s="89"/>
      <c r="AC19" s="89"/>
      <c r="AD19" s="89"/>
      <c r="AE19" s="89"/>
      <c r="AF19" s="89"/>
      <c r="AG19" s="89"/>
      <c r="AH19" s="89"/>
      <c r="AI19" s="89"/>
      <c r="AJ19" s="220"/>
      <c r="AK19" s="220"/>
      <c r="AL19" s="220"/>
      <c r="AM19" s="220"/>
      <c r="AN19" s="171"/>
    </row>
    <row r="20" spans="2:46" ht="18" customHeight="1" thickBot="1">
      <c r="B20" s="93"/>
      <c r="C20" s="94"/>
      <c r="E20" s="95"/>
      <c r="M20" s="221"/>
      <c r="P20" s="186" t="s">
        <v>45</v>
      </c>
      <c r="Q20" s="22" t="s">
        <v>25</v>
      </c>
      <c r="R20" s="23"/>
      <c r="S20" s="23"/>
      <c r="T20" s="23"/>
      <c r="U20" s="23"/>
      <c r="V20" s="23"/>
      <c r="W20" s="23"/>
      <c r="X20" s="23"/>
      <c r="Y20" s="24"/>
      <c r="Z20" s="221"/>
      <c r="AA20" s="222">
        <f>IF(Q20="Term Time",AK6,AK16)</f>
        <v>192</v>
      </c>
      <c r="AB20" s="223"/>
      <c r="AC20" s="224"/>
      <c r="AD20" s="225" t="s">
        <v>46</v>
      </c>
      <c r="AN20" s="103"/>
    </row>
    <row r="21" spans="2:46" ht="5.0999999999999996" customHeight="1" thickBot="1">
      <c r="B21" s="226"/>
      <c r="C21" s="227"/>
      <c r="E21" s="125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228"/>
      <c r="T21" s="228"/>
      <c r="U21" s="2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229"/>
      <c r="AK21" s="229"/>
      <c r="AL21" s="229"/>
      <c r="AM21" s="229"/>
      <c r="AN21" s="126"/>
    </row>
    <row r="23" spans="2:46" ht="18" hidden="1" customHeight="1">
      <c r="Q23" s="230" t="s">
        <v>37</v>
      </c>
      <c r="R23" s="231"/>
      <c r="S23" s="232"/>
      <c r="T23" s="233"/>
      <c r="U23" s="233"/>
      <c r="V23" s="233"/>
      <c r="W23" s="233"/>
      <c r="X23" s="230" t="s">
        <v>38</v>
      </c>
      <c r="Y23" s="233"/>
      <c r="Z23" s="233"/>
      <c r="AA23" s="233"/>
      <c r="AB23" s="233"/>
      <c r="AC23" s="233"/>
      <c r="AD23" s="233" t="s">
        <v>40</v>
      </c>
      <c r="AE23" s="233"/>
      <c r="AF23" s="233"/>
      <c r="AG23" s="233"/>
      <c r="AH23" s="233"/>
      <c r="AI23" s="233"/>
      <c r="AJ23" s="233"/>
      <c r="AK23" s="233"/>
      <c r="AL23" s="234"/>
      <c r="AM23" s="234"/>
      <c r="AN23" s="234"/>
      <c r="AO23" s="235" t="str">
        <f>$X$23&amp;AD23</f>
        <v>1 Jan to 31 Mar2 year old</v>
      </c>
      <c r="AP23" s="235"/>
      <c r="AQ23" s="235">
        <v>192</v>
      </c>
      <c r="AR23" s="235">
        <v>15</v>
      </c>
      <c r="AS23" s="235" t="s">
        <v>41</v>
      </c>
      <c r="AT23" s="236"/>
    </row>
    <row r="24" spans="2:46" ht="18" hidden="1" customHeight="1">
      <c r="Q24" s="230" t="s">
        <v>38</v>
      </c>
      <c r="R24" s="231"/>
      <c r="S24" s="237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 t="s">
        <v>55</v>
      </c>
      <c r="AE24" s="231"/>
      <c r="AF24" s="231"/>
      <c r="AG24" s="231"/>
      <c r="AH24" s="231"/>
      <c r="AI24" s="231"/>
      <c r="AJ24" s="231"/>
      <c r="AK24" s="231"/>
      <c r="AO24" s="167" t="str">
        <f t="shared" ref="AO24:AO26" si="0">$X$23&amp;AD24</f>
        <v>1 Jan to 31 Mar3 &amp; 4 year old (universal)</v>
      </c>
      <c r="AP24" s="167"/>
      <c r="AQ24" s="167">
        <f>AQ23</f>
        <v>192</v>
      </c>
      <c r="AR24" s="167">
        <v>15</v>
      </c>
      <c r="AS24" s="167" t="s">
        <v>41</v>
      </c>
      <c r="AT24" s="238"/>
    </row>
    <row r="25" spans="2:46" ht="18" hidden="1" customHeight="1">
      <c r="Q25" s="230" t="s">
        <v>39</v>
      </c>
      <c r="R25" s="231"/>
      <c r="S25" s="237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 t="s">
        <v>56</v>
      </c>
      <c r="AE25" s="231"/>
      <c r="AF25" s="231"/>
      <c r="AG25" s="231"/>
      <c r="AH25" s="231"/>
      <c r="AI25" s="231"/>
      <c r="AJ25" s="231"/>
      <c r="AK25" s="231"/>
      <c r="AO25" s="167" t="str">
        <f t="shared" si="0"/>
        <v>1 Jan to 31 Mar2 year old (working parent)</v>
      </c>
      <c r="AP25" s="167"/>
      <c r="AQ25" s="167">
        <f>AQ24</f>
        <v>192</v>
      </c>
      <c r="AR25" s="167">
        <v>15</v>
      </c>
      <c r="AS25" s="167" t="s">
        <v>41</v>
      </c>
      <c r="AT25" s="238"/>
    </row>
    <row r="26" spans="2:46" ht="18" hidden="1" customHeight="1">
      <c r="R26" s="231"/>
      <c r="S26" s="239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 t="s">
        <v>57</v>
      </c>
      <c r="AE26" s="240"/>
      <c r="AF26" s="240"/>
      <c r="AG26" s="240"/>
      <c r="AH26" s="240"/>
      <c r="AI26" s="240"/>
      <c r="AJ26" s="240"/>
      <c r="AK26" s="240"/>
      <c r="AL26" s="241"/>
      <c r="AM26" s="241"/>
      <c r="AN26" s="241"/>
      <c r="AO26" s="242" t="str">
        <f t="shared" si="0"/>
        <v>1 Jan to 31 Mar3 &amp; 4 year old (working parent)</v>
      </c>
      <c r="AP26" s="242"/>
      <c r="AQ26" s="242">
        <f>AQ24*2</f>
        <v>384</v>
      </c>
      <c r="AR26" s="242">
        <v>30</v>
      </c>
      <c r="AS26" s="242" t="s">
        <v>41</v>
      </c>
      <c r="AT26" s="243"/>
    </row>
    <row r="27" spans="2:46" ht="18" hidden="1" customHeight="1">
      <c r="R27" s="231"/>
      <c r="S27" s="232"/>
      <c r="T27" s="233"/>
      <c r="U27" s="233"/>
      <c r="V27" s="233"/>
      <c r="W27" s="233"/>
      <c r="X27" s="230" t="s">
        <v>39</v>
      </c>
      <c r="Y27" s="233"/>
      <c r="Z27" s="233"/>
      <c r="AA27" s="233"/>
      <c r="AB27" s="233"/>
      <c r="AC27" s="233"/>
      <c r="AD27" s="233" t="s">
        <v>40</v>
      </c>
      <c r="AE27" s="233"/>
      <c r="AF27" s="233"/>
      <c r="AG27" s="233"/>
      <c r="AH27" s="233"/>
      <c r="AI27" s="233"/>
      <c r="AJ27" s="233"/>
      <c r="AK27" s="233"/>
      <c r="AL27" s="234"/>
      <c r="AM27" s="234"/>
      <c r="AN27" s="234"/>
      <c r="AO27" s="235" t="str">
        <f>$X$27&amp;AD27</f>
        <v>1 Sept to 31 Dec2 year old</v>
      </c>
      <c r="AP27" s="235"/>
      <c r="AQ27" s="235">
        <v>192</v>
      </c>
      <c r="AR27" s="235">
        <v>15</v>
      </c>
      <c r="AS27" s="235" t="s">
        <v>42</v>
      </c>
      <c r="AT27" s="236"/>
    </row>
    <row r="28" spans="2:46" ht="18" hidden="1" customHeight="1">
      <c r="R28" s="231"/>
      <c r="S28" s="237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 t="s">
        <v>55</v>
      </c>
      <c r="AF28" s="231"/>
      <c r="AG28" s="231"/>
      <c r="AH28" s="231"/>
      <c r="AI28" s="231"/>
      <c r="AJ28" s="231"/>
      <c r="AK28" s="231"/>
      <c r="AL28" s="231"/>
      <c r="AO28" s="167" t="str">
        <f t="shared" ref="AO28:AO30" si="1">$X$27&amp;AD28</f>
        <v>1 Sept to 31 Dec3 &amp; 4 year old (universal)</v>
      </c>
      <c r="AQ28" s="167">
        <f>AQ27</f>
        <v>192</v>
      </c>
      <c r="AR28" s="167">
        <v>15</v>
      </c>
      <c r="AS28" s="167" t="s">
        <v>42</v>
      </c>
      <c r="AT28" s="238"/>
    </row>
    <row r="29" spans="2:46" ht="18" hidden="1" customHeight="1">
      <c r="R29" s="231"/>
      <c r="S29" s="237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 t="s">
        <v>56</v>
      </c>
      <c r="AF29" s="231"/>
      <c r="AG29" s="231"/>
      <c r="AH29" s="231"/>
      <c r="AI29" s="231"/>
      <c r="AJ29" s="231"/>
      <c r="AK29" s="231"/>
      <c r="AL29" s="231"/>
      <c r="AO29" s="167" t="str">
        <f t="shared" si="1"/>
        <v>1 Sept to 31 Dec2 year old (working parent)</v>
      </c>
      <c r="AQ29" s="167">
        <f>AQ28</f>
        <v>192</v>
      </c>
      <c r="AR29" s="167">
        <v>15</v>
      </c>
      <c r="AS29" s="167" t="s">
        <v>42</v>
      </c>
      <c r="AT29" s="238"/>
    </row>
    <row r="30" spans="2:46" ht="18" hidden="1" customHeight="1">
      <c r="R30" s="231"/>
      <c r="S30" s="239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 t="s">
        <v>57</v>
      </c>
      <c r="AE30" s="241"/>
      <c r="AF30" s="240"/>
      <c r="AG30" s="240"/>
      <c r="AH30" s="240"/>
      <c r="AI30" s="240"/>
      <c r="AJ30" s="240"/>
      <c r="AK30" s="240"/>
      <c r="AL30" s="240"/>
      <c r="AM30" s="241"/>
      <c r="AN30" s="241"/>
      <c r="AO30" s="242" t="str">
        <f t="shared" si="1"/>
        <v>1 Sept to 31 Dec3 &amp; 4 year old (working parent)</v>
      </c>
      <c r="AP30" s="244"/>
      <c r="AQ30" s="242">
        <f>AQ28*2</f>
        <v>384</v>
      </c>
      <c r="AR30" s="242">
        <v>30</v>
      </c>
      <c r="AS30" s="242" t="s">
        <v>42</v>
      </c>
      <c r="AT30" s="243"/>
    </row>
    <row r="31" spans="2:46" ht="18" hidden="1" customHeight="1">
      <c r="R31" s="231"/>
      <c r="S31" s="232"/>
      <c r="T31" s="233"/>
      <c r="U31" s="233"/>
      <c r="V31" s="233"/>
      <c r="W31" s="233"/>
      <c r="X31" s="230" t="s">
        <v>37</v>
      </c>
      <c r="Y31" s="233"/>
      <c r="Z31" s="233"/>
      <c r="AA31" s="233"/>
      <c r="AB31" s="233"/>
      <c r="AC31" s="233"/>
      <c r="AD31" s="233" t="s">
        <v>40</v>
      </c>
      <c r="AE31" s="233"/>
      <c r="AF31" s="233"/>
      <c r="AG31" s="233"/>
      <c r="AH31" s="233"/>
      <c r="AI31" s="233"/>
      <c r="AJ31" s="233"/>
      <c r="AK31" s="233"/>
      <c r="AL31" s="234"/>
      <c r="AM31" s="234"/>
      <c r="AN31" s="234"/>
      <c r="AO31" s="235" t="str">
        <f>$X$31&amp;AD31</f>
        <v>1 Apr to 31 Aug2 year old</v>
      </c>
      <c r="AP31" s="235"/>
      <c r="AQ31" s="235">
        <v>192</v>
      </c>
      <c r="AR31" s="235">
        <v>15</v>
      </c>
      <c r="AS31" s="235" t="s">
        <v>43</v>
      </c>
      <c r="AT31" s="236"/>
    </row>
    <row r="32" spans="2:46" ht="18" hidden="1" customHeight="1">
      <c r="R32" s="231"/>
      <c r="S32" s="237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 t="s">
        <v>55</v>
      </c>
      <c r="AF32" s="231"/>
      <c r="AG32" s="231"/>
      <c r="AH32" s="231"/>
      <c r="AI32" s="231"/>
      <c r="AJ32" s="231"/>
      <c r="AK32" s="231"/>
      <c r="AL32" s="231"/>
      <c r="AO32" s="167" t="str">
        <f t="shared" ref="AO32:AO34" si="2">$X$31&amp;AD32</f>
        <v>1 Apr to 31 Aug3 &amp; 4 year old (universal)</v>
      </c>
      <c r="AQ32" s="167">
        <f>AQ31</f>
        <v>192</v>
      </c>
      <c r="AR32" s="167">
        <v>15</v>
      </c>
      <c r="AS32" s="167" t="s">
        <v>43</v>
      </c>
      <c r="AT32" s="238"/>
    </row>
    <row r="33" spans="18:46" ht="18" hidden="1" customHeight="1">
      <c r="R33" s="231"/>
      <c r="S33" s="237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 t="s">
        <v>56</v>
      </c>
      <c r="AF33" s="231"/>
      <c r="AG33" s="231"/>
      <c r="AH33" s="231"/>
      <c r="AI33" s="231"/>
      <c r="AJ33" s="231"/>
      <c r="AK33" s="231"/>
      <c r="AL33" s="231"/>
      <c r="AO33" s="167" t="str">
        <f t="shared" si="2"/>
        <v>1 Apr to 31 Aug2 year old (working parent)</v>
      </c>
      <c r="AQ33" s="167">
        <f>AQ32</f>
        <v>192</v>
      </c>
      <c r="AR33" s="167">
        <v>15</v>
      </c>
      <c r="AS33" s="167" t="s">
        <v>43</v>
      </c>
      <c r="AT33" s="238"/>
    </row>
    <row r="34" spans="18:46" ht="18" hidden="1" customHeight="1">
      <c r="R34" s="231"/>
      <c r="S34" s="239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 t="s">
        <v>57</v>
      </c>
      <c r="AE34" s="241"/>
      <c r="AF34" s="240"/>
      <c r="AG34" s="240"/>
      <c r="AH34" s="240"/>
      <c r="AI34" s="240"/>
      <c r="AJ34" s="240"/>
      <c r="AK34" s="240"/>
      <c r="AL34" s="240"/>
      <c r="AM34" s="241"/>
      <c r="AN34" s="241"/>
      <c r="AO34" s="242" t="str">
        <f t="shared" si="2"/>
        <v>1 Apr to 31 Aug3 &amp; 4 year old (working parent)</v>
      </c>
      <c r="AP34" s="244"/>
      <c r="AQ34" s="242">
        <f>AQ32*2</f>
        <v>384</v>
      </c>
      <c r="AR34" s="242">
        <v>30</v>
      </c>
      <c r="AS34" s="242" t="s">
        <v>43</v>
      </c>
      <c r="AT34" s="243"/>
    </row>
    <row r="35" spans="18:46" ht="18" customHeight="1"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</row>
    <row r="46" spans="18:46" ht="18" customHeight="1">
      <c r="AO46" s="167"/>
      <c r="AP46" s="167"/>
      <c r="AQ46" s="167"/>
      <c r="AR46" s="167"/>
      <c r="AS46" s="167"/>
    </row>
    <row r="47" spans="18:46" ht="18" customHeight="1">
      <c r="AO47" s="167"/>
      <c r="AP47" s="167"/>
      <c r="AQ47" s="167"/>
      <c r="AR47" s="167"/>
      <c r="AS47" s="167"/>
    </row>
    <row r="48" spans="18:46" ht="18" customHeight="1">
      <c r="AO48" s="167"/>
      <c r="AP48" s="167"/>
      <c r="AQ48" s="167"/>
      <c r="AR48" s="167"/>
      <c r="AS48" s="167"/>
    </row>
    <row r="49" spans="41:45" ht="18" customHeight="1">
      <c r="AO49" s="167"/>
      <c r="AP49" s="167"/>
      <c r="AQ49" s="167"/>
      <c r="AR49" s="167"/>
      <c r="AS49" s="167"/>
    </row>
    <row r="50" spans="41:45" ht="18" customHeight="1">
      <c r="AO50" s="167"/>
      <c r="AP50" s="167"/>
      <c r="AQ50" s="167"/>
      <c r="AR50" s="167"/>
      <c r="AS50" s="167"/>
    </row>
    <row r="51" spans="41:45" ht="18" customHeight="1">
      <c r="AO51" s="167"/>
      <c r="AP51" s="167"/>
      <c r="AQ51" s="167"/>
      <c r="AR51" s="167"/>
      <c r="AS51" s="167"/>
    </row>
    <row r="52" spans="41:45" ht="18" customHeight="1">
      <c r="AO52" s="167"/>
      <c r="AP52" s="167"/>
      <c r="AQ52" s="167"/>
      <c r="AR52" s="167"/>
      <c r="AS52" s="167"/>
    </row>
    <row r="53" spans="41:45" ht="18" customHeight="1">
      <c r="AO53" s="167"/>
      <c r="AP53" s="167"/>
      <c r="AQ53" s="167"/>
      <c r="AR53" s="167"/>
      <c r="AS53" s="167"/>
    </row>
    <row r="54" spans="41:45" ht="18" customHeight="1">
      <c r="AO54" s="167"/>
      <c r="AP54" s="167"/>
      <c r="AQ54" s="167"/>
      <c r="AR54" s="167"/>
      <c r="AS54" s="167"/>
    </row>
  </sheetData>
  <sheetProtection algorithmName="SHA-512" hashValue="8Jq2mMzo1vLfF9KLHO5nNKZ8fB+0lXqbRzMOTzv9Hmhe5jAV+xitdnhDT05tx5dJoiaA96m1L4uQuoieXk/xBw==" saltValue="GXFrIhWcJNy4iyOeHJ6Gtg==" spinCount="100000" sheet="1" objects="1" scenarios="1"/>
  <mergeCells count="20">
    <mergeCell ref="B19:C21"/>
    <mergeCell ref="E1:AN1"/>
    <mergeCell ref="Q20:Y20"/>
    <mergeCell ref="AK14:AM14"/>
    <mergeCell ref="F3:J6"/>
    <mergeCell ref="F10:J16"/>
    <mergeCell ref="AA3:AE3"/>
    <mergeCell ref="AC12:AE12"/>
    <mergeCell ref="AC14:AE14"/>
    <mergeCell ref="AC16:AE16"/>
    <mergeCell ref="F7:J9"/>
    <mergeCell ref="AA20:AC20"/>
    <mergeCell ref="AK16:AM16"/>
    <mergeCell ref="AK4:AM4"/>
    <mergeCell ref="AK6:AM6"/>
    <mergeCell ref="Q4:Y4"/>
    <mergeCell ref="Q6:Y6"/>
    <mergeCell ref="AA4:AE6"/>
    <mergeCell ref="B1:C1"/>
    <mergeCell ref="B2:C3"/>
  </mergeCells>
  <phoneticPr fontId="23" type="noConversion"/>
  <dataValidations count="3">
    <dataValidation type="list" allowBlank="1" showInputMessage="1" showErrorMessage="1" sqref="Q20:Y20" xr:uid="{CD316918-9EF0-4300-AB9C-C636C1DC689D}">
      <formula1>"Term Time, Stretched"</formula1>
    </dataValidation>
    <dataValidation type="list" allowBlank="1" showInputMessage="1" showErrorMessage="1" sqref="Q4:Y4" xr:uid="{F5D785D7-B06E-4AF2-9AF8-5BD8297DDBA6}">
      <formula1>"1 Jan to 31 Mar,1 Apr to 31 Aug,1 Sept to 31 Dec"</formula1>
    </dataValidation>
    <dataValidation type="list" allowBlank="1" showInputMessage="1" showErrorMessage="1" sqref="Q6:Y6" xr:uid="{174F7187-5C22-4714-BF91-A87E21A62C5D}">
      <formula1>$AD$23:$AD$26</formula1>
    </dataValidation>
  </dataValidations>
  <pageMargins left="0.39370078740157483" right="0.39370078740157483" top="0.19685039370078741" bottom="0.19685039370078741" header="0.39370078740157483" footer="0.39370078740157483"/>
  <pageSetup paperSize="9" orientation="landscape" r:id="rId1"/>
  <headerFooter alignWithMargins="0"/>
  <ignoredErrors>
    <ignoredError sqref="AK14:AM16 AA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2F23-E4D8-406A-B47C-862090E77926}">
  <sheetPr>
    <tabColor rgb="FF00B050"/>
    <pageSetUpPr fitToPage="1"/>
  </sheetPr>
  <dimension ref="A1:BV34"/>
  <sheetViews>
    <sheetView showGridLines="0" workbookViewId="0">
      <selection activeCell="G6" sqref="G6:I6"/>
    </sheetView>
  </sheetViews>
  <sheetFormatPr defaultColWidth="3.5546875" defaultRowHeight="18" customHeight="1"/>
  <cols>
    <col min="1" max="1" width="0.88671875" style="83" customWidth="1"/>
    <col min="2" max="3" width="3.5546875" style="83"/>
    <col min="4" max="4" width="0.88671875" style="83" customWidth="1"/>
    <col min="5" max="9" width="3.5546875" style="83"/>
    <col min="10" max="10" width="3.5546875" style="83" customWidth="1"/>
    <col min="11" max="29" width="3.5546875" style="83"/>
    <col min="30" max="30" width="4" style="83" bestFit="1" customWidth="1"/>
    <col min="31" max="38" width="3.5546875" style="83"/>
    <col min="39" max="40" width="3.5546875" style="85"/>
    <col min="41" max="41" width="3.88671875" style="85" bestFit="1" customWidth="1"/>
    <col min="42" max="51" width="3.5546875" style="85"/>
    <col min="52" max="52" width="4" style="85" bestFit="1" customWidth="1"/>
    <col min="53" max="53" width="3.6640625" style="85" bestFit="1" customWidth="1"/>
    <col min="54" max="74" width="3.5546875" style="85"/>
    <col min="75" max="16384" width="3.5546875" style="83"/>
  </cols>
  <sheetData>
    <row r="1" spans="1:40" ht="24.9" customHeight="1" thickBot="1">
      <c r="A1" s="81"/>
      <c r="B1" s="82" t="s">
        <v>21</v>
      </c>
      <c r="C1" s="82"/>
      <c r="E1" s="84" t="str">
        <f>'STEPS 1-2'!E1</f>
        <v>SUMMER 2024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pans="1:40" ht="24.9" customHeight="1">
      <c r="B2" s="86">
        <v>3</v>
      </c>
      <c r="C2" s="87"/>
      <c r="E2" s="88" t="s">
        <v>78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 t="s">
        <v>50</v>
      </c>
      <c r="AG2" s="91"/>
      <c r="AH2" s="91"/>
      <c r="AI2" s="91"/>
      <c r="AJ2" s="91"/>
      <c r="AK2" s="91"/>
      <c r="AL2" s="92"/>
    </row>
    <row r="3" spans="1:40" ht="18" customHeight="1" thickBot="1">
      <c r="B3" s="93"/>
      <c r="C3" s="94"/>
      <c r="E3" s="95"/>
      <c r="F3" s="96"/>
      <c r="G3" s="97" t="s">
        <v>6</v>
      </c>
      <c r="H3" s="97"/>
      <c r="I3" s="97"/>
      <c r="K3" s="97" t="s">
        <v>7</v>
      </c>
      <c r="L3" s="97"/>
      <c r="M3" s="97"/>
      <c r="O3" s="97" t="s">
        <v>8</v>
      </c>
      <c r="P3" s="97"/>
      <c r="Q3" s="97"/>
      <c r="S3" s="97" t="s">
        <v>9</v>
      </c>
      <c r="T3" s="97"/>
      <c r="U3" s="97"/>
      <c r="V3" s="98"/>
      <c r="W3" s="97" t="s">
        <v>10</v>
      </c>
      <c r="X3" s="97"/>
      <c r="Y3" s="97"/>
      <c r="AA3" s="99" t="s">
        <v>11</v>
      </c>
      <c r="AB3" s="99"/>
      <c r="AC3" s="99"/>
      <c r="AD3" s="100"/>
      <c r="AE3" s="100"/>
      <c r="AF3" s="101"/>
      <c r="AG3" s="101"/>
      <c r="AH3" s="101"/>
      <c r="AI3" s="101"/>
      <c r="AJ3" s="101"/>
      <c r="AK3" s="101"/>
      <c r="AL3" s="102"/>
    </row>
    <row r="4" spans="1:40" ht="18" customHeight="1">
      <c r="B4" s="95"/>
      <c r="C4" s="103"/>
      <c r="E4" s="95"/>
      <c r="F4" s="104" t="s">
        <v>5</v>
      </c>
      <c r="G4" s="105"/>
      <c r="H4" s="105"/>
      <c r="I4" s="105"/>
      <c r="K4" s="105"/>
      <c r="L4" s="105"/>
      <c r="M4" s="105"/>
      <c r="O4" s="105"/>
      <c r="P4" s="105"/>
      <c r="Q4" s="105"/>
      <c r="S4" s="105"/>
      <c r="T4" s="105"/>
      <c r="U4" s="105"/>
      <c r="V4" s="98"/>
      <c r="W4" s="105"/>
      <c r="X4" s="105"/>
      <c r="Y4" s="105"/>
      <c r="AA4" s="105"/>
      <c r="AB4" s="105"/>
      <c r="AC4" s="105"/>
      <c r="AD4" s="100"/>
      <c r="AE4" s="100"/>
      <c r="AF4" s="101"/>
      <c r="AG4" s="101"/>
      <c r="AH4" s="101"/>
      <c r="AI4" s="101"/>
      <c r="AJ4" s="101"/>
      <c r="AK4" s="101"/>
      <c r="AL4" s="102"/>
    </row>
    <row r="5" spans="1:40" ht="18" customHeight="1" thickBot="1">
      <c r="B5" s="95"/>
      <c r="C5" s="103"/>
      <c r="E5" s="95"/>
      <c r="F5" s="106" t="s">
        <v>81</v>
      </c>
      <c r="G5" s="107"/>
      <c r="P5" s="98"/>
      <c r="S5" s="98"/>
      <c r="U5" s="98"/>
      <c r="V5" s="98"/>
      <c r="Z5" s="98"/>
      <c r="AA5" s="105"/>
      <c r="AB5" s="105"/>
      <c r="AC5" s="100"/>
      <c r="AD5" s="100"/>
      <c r="AE5" s="100"/>
      <c r="AF5" s="100"/>
      <c r="AG5" s="100"/>
      <c r="AH5" s="100"/>
      <c r="AI5" s="100"/>
      <c r="AJ5" s="100"/>
      <c r="AK5" s="100"/>
      <c r="AL5" s="103"/>
      <c r="AN5" s="108"/>
    </row>
    <row r="6" spans="1:40" ht="18" customHeight="1" thickBot="1">
      <c r="B6" s="95"/>
      <c r="C6" s="103"/>
      <c r="E6" s="95"/>
      <c r="F6" s="109"/>
      <c r="G6" s="28">
        <v>6</v>
      </c>
      <c r="H6" s="29"/>
      <c r="I6" s="30"/>
      <c r="J6" s="110"/>
      <c r="K6" s="28">
        <v>6</v>
      </c>
      <c r="L6" s="29"/>
      <c r="M6" s="30"/>
      <c r="N6" s="110"/>
      <c r="O6" s="28">
        <v>6</v>
      </c>
      <c r="P6" s="29"/>
      <c r="Q6" s="30"/>
      <c r="R6" s="110"/>
      <c r="S6" s="28">
        <v>6</v>
      </c>
      <c r="T6" s="29"/>
      <c r="U6" s="30"/>
      <c r="V6" s="110"/>
      <c r="W6" s="28">
        <v>6</v>
      </c>
      <c r="X6" s="29"/>
      <c r="Y6" s="30"/>
      <c r="Z6" s="110"/>
      <c r="AA6" s="111">
        <f>SUM(G6:Y6)</f>
        <v>30</v>
      </c>
      <c r="AB6" s="112"/>
      <c r="AC6" s="113"/>
      <c r="AD6" s="83" t="s">
        <v>49</v>
      </c>
      <c r="AH6" s="100"/>
      <c r="AI6" s="100"/>
      <c r="AJ6" s="100"/>
      <c r="AK6" s="100"/>
      <c r="AL6" s="103"/>
      <c r="AN6" s="114"/>
    </row>
    <row r="7" spans="1:40" ht="18" customHeight="1" thickBot="1">
      <c r="B7" s="95"/>
      <c r="C7" s="103"/>
      <c r="E7" s="115"/>
      <c r="F7" s="106" t="s">
        <v>77</v>
      </c>
      <c r="G7" s="116"/>
      <c r="H7" s="116"/>
      <c r="I7" s="116"/>
      <c r="J7" s="117"/>
      <c r="K7" s="116"/>
      <c r="L7" s="116"/>
      <c r="M7" s="116"/>
      <c r="N7" s="117"/>
      <c r="O7" s="116"/>
      <c r="P7" s="116"/>
      <c r="Q7" s="116"/>
      <c r="R7" s="117"/>
      <c r="S7" s="116"/>
      <c r="T7" s="116"/>
      <c r="U7" s="116"/>
      <c r="V7" s="118"/>
      <c r="W7" s="116"/>
      <c r="X7" s="116"/>
      <c r="Y7" s="116"/>
      <c r="Z7" s="117"/>
      <c r="AA7" s="116"/>
      <c r="AB7" s="116"/>
      <c r="AC7" s="116"/>
      <c r="AD7" s="119"/>
      <c r="AE7" s="119"/>
      <c r="AF7" s="119"/>
      <c r="AG7" s="119"/>
      <c r="AH7" s="120"/>
      <c r="AI7" s="120"/>
      <c r="AJ7" s="120"/>
      <c r="AK7" s="120"/>
      <c r="AL7" s="121"/>
    </row>
    <row r="8" spans="1:40" ht="18" customHeight="1" thickBot="1">
      <c r="B8" s="95"/>
      <c r="C8" s="103"/>
      <c r="E8" s="95"/>
      <c r="F8" s="109"/>
      <c r="G8" s="28">
        <v>6</v>
      </c>
      <c r="H8" s="29"/>
      <c r="I8" s="30"/>
      <c r="J8" s="110"/>
      <c r="K8" s="28">
        <v>6</v>
      </c>
      <c r="L8" s="29"/>
      <c r="M8" s="30"/>
      <c r="N8" s="110"/>
      <c r="O8" s="28">
        <v>6</v>
      </c>
      <c r="P8" s="29"/>
      <c r="Q8" s="30"/>
      <c r="R8" s="110"/>
      <c r="S8" s="28">
        <v>6</v>
      </c>
      <c r="T8" s="29"/>
      <c r="U8" s="30"/>
      <c r="V8" s="110"/>
      <c r="W8" s="28">
        <v>6</v>
      </c>
      <c r="X8" s="29"/>
      <c r="Y8" s="30"/>
      <c r="Z8" s="110"/>
      <c r="AA8" s="111">
        <f>SUM(G8:Y8)</f>
        <v>30</v>
      </c>
      <c r="AB8" s="112"/>
      <c r="AC8" s="113"/>
      <c r="AD8" s="83" t="s">
        <v>49</v>
      </c>
      <c r="AH8" s="100"/>
      <c r="AI8" s="100"/>
      <c r="AJ8" s="100"/>
      <c r="AK8" s="100"/>
      <c r="AL8" s="103"/>
    </row>
    <row r="9" spans="1:40" ht="18" customHeight="1" thickBot="1">
      <c r="B9" s="95"/>
      <c r="C9" s="103"/>
      <c r="E9" s="95"/>
      <c r="F9" s="106" t="s">
        <v>54</v>
      </c>
      <c r="G9" s="107"/>
      <c r="P9" s="98"/>
      <c r="S9" s="98"/>
      <c r="U9" s="98"/>
      <c r="V9" s="98"/>
      <c r="Z9" s="98"/>
      <c r="AA9" s="105"/>
      <c r="AB9" s="105"/>
      <c r="AC9" s="100"/>
      <c r="AD9" s="100"/>
      <c r="AE9" s="100"/>
      <c r="AF9" s="100"/>
      <c r="AG9" s="100"/>
      <c r="AH9" s="100"/>
      <c r="AI9" s="100"/>
      <c r="AJ9" s="100"/>
      <c r="AK9" s="100"/>
      <c r="AL9" s="103"/>
    </row>
    <row r="10" spans="1:40" ht="18" customHeight="1" thickBot="1">
      <c r="B10" s="95"/>
      <c r="C10" s="103"/>
      <c r="E10" s="95"/>
      <c r="F10" s="109"/>
      <c r="G10" s="111">
        <f>COUNTIF(G8:Y8,"&gt;0")</f>
        <v>5</v>
      </c>
      <c r="H10" s="112"/>
      <c r="I10" s="113"/>
      <c r="J10" s="110"/>
      <c r="K10" s="122" t="str">
        <f>IF(AA10&amp;AB10="YY","REMEMBER, maximum funded hours per day is 10",IF(AA10="Y","REMEMBER, maximum funded hours per day is 10", ""))</f>
        <v/>
      </c>
      <c r="L10" s="123"/>
      <c r="M10" s="123"/>
      <c r="N10" s="110"/>
      <c r="O10" s="123"/>
      <c r="P10" s="123"/>
      <c r="Q10" s="123"/>
      <c r="R10" s="110"/>
      <c r="S10" s="123"/>
      <c r="T10" s="123"/>
      <c r="U10" s="123"/>
      <c r="V10" s="110"/>
      <c r="W10" s="123"/>
      <c r="X10" s="123"/>
      <c r="Y10" s="123"/>
      <c r="Z10" s="110"/>
      <c r="AA10" s="124" t="str">
        <f>IF(G8&gt;10,"Y",IF(K8&gt;10,"Y",IF(O8&gt;10,"Y",IF(S8&gt;10,"Y",IF(W8&gt;10,"Y","")))))</f>
        <v/>
      </c>
      <c r="AB10" s="124" t="str">
        <f>IF(G10&lt;3,"Y","")</f>
        <v/>
      </c>
      <c r="AC10" s="124"/>
      <c r="AH10" s="100"/>
      <c r="AI10" s="100"/>
      <c r="AJ10" s="100"/>
      <c r="AK10" s="100"/>
      <c r="AL10" s="103"/>
    </row>
    <row r="11" spans="1:40" ht="5.0999999999999996" customHeight="1" thickBot="1">
      <c r="B11" s="125"/>
      <c r="C11" s="126"/>
      <c r="E11" s="125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29"/>
      <c r="W11" s="128"/>
      <c r="X11" s="128"/>
      <c r="Y11" s="128"/>
      <c r="Z11" s="129"/>
      <c r="AA11" s="130"/>
      <c r="AB11" s="130"/>
      <c r="AC11" s="131"/>
      <c r="AD11" s="131"/>
      <c r="AE11" s="131"/>
      <c r="AF11" s="131"/>
      <c r="AG11" s="131"/>
      <c r="AH11" s="131"/>
      <c r="AI11" s="131"/>
      <c r="AJ11" s="131"/>
      <c r="AK11" s="131"/>
      <c r="AL11" s="126"/>
    </row>
    <row r="12" spans="1:40" ht="5.0999999999999996" customHeight="1" thickBot="1">
      <c r="E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40" ht="24.9" customHeight="1">
      <c r="B13" s="86">
        <v>4</v>
      </c>
      <c r="C13" s="87"/>
      <c r="E13" s="88" t="s">
        <v>79</v>
      </c>
      <c r="F13" s="89"/>
      <c r="G13" s="135"/>
      <c r="H13" s="135"/>
      <c r="I13" s="135"/>
      <c r="J13" s="135"/>
      <c r="K13" s="135"/>
      <c r="L13" s="135"/>
      <c r="M13" s="135"/>
      <c r="N13" s="135"/>
      <c r="O13" s="136"/>
      <c r="P13" s="135"/>
      <c r="Q13" s="135"/>
      <c r="R13" s="135"/>
      <c r="S13" s="135"/>
      <c r="T13" s="135"/>
      <c r="U13" s="135"/>
      <c r="V13" s="135"/>
      <c r="W13" s="135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8"/>
    </row>
    <row r="14" spans="1:40" ht="15" customHeight="1">
      <c r="B14" s="93"/>
      <c r="C14" s="94"/>
      <c r="E14" s="95"/>
      <c r="F14" s="139" t="s">
        <v>22</v>
      </c>
      <c r="G14" s="140"/>
      <c r="H14" s="140"/>
      <c r="I14" s="140"/>
      <c r="J14" s="140"/>
      <c r="K14" s="140"/>
      <c r="L14" s="148" t="s">
        <v>12</v>
      </c>
      <c r="M14" s="140"/>
      <c r="N14" s="140"/>
      <c r="O14" s="142"/>
      <c r="P14" s="140"/>
      <c r="Q14" s="140"/>
      <c r="R14" s="140"/>
      <c r="S14" s="140"/>
      <c r="T14" s="140"/>
      <c r="U14" s="140"/>
      <c r="V14" s="140"/>
      <c r="W14" s="140"/>
      <c r="X14" s="143"/>
      <c r="Y14" s="143"/>
      <c r="Z14" s="143"/>
      <c r="AA14" s="143"/>
      <c r="AB14" s="143"/>
      <c r="AC14" s="143"/>
      <c r="AD14" s="144"/>
      <c r="AE14" s="144"/>
      <c r="AF14" s="144"/>
      <c r="AG14" s="144"/>
      <c r="AH14" s="144"/>
      <c r="AI14" s="144"/>
      <c r="AJ14" s="144"/>
      <c r="AK14" s="144"/>
      <c r="AL14" s="145"/>
    </row>
    <row r="15" spans="1:40" ht="15" customHeight="1">
      <c r="B15" s="95"/>
      <c r="C15" s="103"/>
      <c r="E15" s="95"/>
      <c r="F15" s="142"/>
      <c r="G15" s="140"/>
      <c r="H15" s="140"/>
      <c r="I15" s="140"/>
      <c r="J15" s="140"/>
      <c r="K15" s="146"/>
      <c r="L15" s="148" t="s">
        <v>13</v>
      </c>
      <c r="M15" s="140"/>
      <c r="N15" s="140"/>
      <c r="O15" s="142"/>
      <c r="P15" s="140"/>
      <c r="Q15" s="140"/>
      <c r="R15" s="140"/>
      <c r="S15" s="140"/>
      <c r="T15" s="140"/>
      <c r="U15" s="140"/>
      <c r="V15" s="140"/>
      <c r="W15" s="140"/>
      <c r="X15" s="143"/>
      <c r="Y15" s="143"/>
      <c r="Z15" s="143"/>
      <c r="AA15" s="143"/>
      <c r="AB15" s="143"/>
      <c r="AC15" s="143"/>
      <c r="AD15" s="144"/>
      <c r="AE15" s="144"/>
      <c r="AF15" s="144"/>
      <c r="AG15" s="144"/>
      <c r="AH15" s="144"/>
      <c r="AI15" s="144"/>
      <c r="AJ15" s="144"/>
      <c r="AK15" s="144"/>
      <c r="AL15" s="145"/>
    </row>
    <row r="16" spans="1:40" ht="15" customHeight="1">
      <c r="B16" s="95"/>
      <c r="C16" s="103"/>
      <c r="E16" s="95"/>
      <c r="F16" s="142"/>
      <c r="G16" s="140"/>
      <c r="H16" s="140"/>
      <c r="I16" s="140"/>
      <c r="J16" s="140"/>
      <c r="K16" s="146"/>
      <c r="L16" s="151" t="s">
        <v>80</v>
      </c>
      <c r="M16" s="140"/>
      <c r="N16" s="140"/>
      <c r="O16" s="142"/>
      <c r="P16" s="140"/>
      <c r="Q16" s="140"/>
      <c r="R16" s="140"/>
      <c r="S16" s="140"/>
      <c r="T16" s="140"/>
      <c r="U16" s="140"/>
      <c r="V16" s="140"/>
      <c r="W16" s="140"/>
      <c r="X16" s="149"/>
      <c r="Y16" s="149"/>
      <c r="Z16" s="149"/>
      <c r="AA16" s="149"/>
      <c r="AB16" s="149"/>
      <c r="AC16" s="149"/>
      <c r="AD16" s="143"/>
      <c r="AE16" s="143"/>
      <c r="AF16" s="143"/>
      <c r="AG16" s="143"/>
      <c r="AH16" s="143"/>
      <c r="AI16" s="143"/>
      <c r="AJ16" s="143"/>
      <c r="AK16" s="146"/>
      <c r="AL16" s="150"/>
    </row>
    <row r="17" spans="1:74" ht="15" customHeight="1">
      <c r="B17" s="95"/>
      <c r="C17" s="103"/>
      <c r="E17" s="95"/>
      <c r="F17" s="142"/>
      <c r="G17" s="140"/>
      <c r="H17" s="140"/>
      <c r="I17" s="140"/>
      <c r="J17" s="140"/>
      <c r="K17" s="146"/>
      <c r="L17" s="151" t="s">
        <v>65</v>
      </c>
      <c r="M17" s="140"/>
      <c r="N17" s="140"/>
      <c r="O17" s="142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9"/>
      <c r="AE17" s="149"/>
      <c r="AF17" s="149"/>
      <c r="AG17" s="152"/>
      <c r="AH17" s="152"/>
      <c r="AI17" s="149"/>
      <c r="AJ17" s="149"/>
      <c r="AK17" s="149"/>
      <c r="AL17" s="103"/>
    </row>
    <row r="18" spans="1:74" ht="15" customHeight="1">
      <c r="B18" s="95"/>
      <c r="C18" s="103"/>
      <c r="E18" s="95"/>
      <c r="F18" s="153" t="s">
        <v>59</v>
      </c>
      <c r="G18" s="153"/>
      <c r="H18" s="153"/>
      <c r="I18" s="153"/>
      <c r="J18" s="153"/>
      <c r="K18" s="154"/>
      <c r="L18" s="153" t="s">
        <v>60</v>
      </c>
      <c r="M18" s="153"/>
      <c r="N18" s="153"/>
      <c r="O18" s="153"/>
      <c r="P18" s="153"/>
      <c r="Q18" s="154"/>
      <c r="R18" s="153" t="s">
        <v>61</v>
      </c>
      <c r="S18" s="153"/>
      <c r="T18" s="153"/>
      <c r="U18" s="153"/>
      <c r="V18" s="153"/>
      <c r="W18" s="154"/>
      <c r="X18" s="153" t="s">
        <v>62</v>
      </c>
      <c r="Y18" s="153"/>
      <c r="Z18" s="153"/>
      <c r="AA18" s="153"/>
      <c r="AB18" s="153"/>
      <c r="AC18" s="154"/>
      <c r="AD18" s="153" t="s">
        <v>63</v>
      </c>
      <c r="AE18" s="153"/>
      <c r="AF18" s="153"/>
      <c r="AG18" s="153"/>
      <c r="AH18" s="153"/>
      <c r="AI18" s="155"/>
      <c r="AJ18" s="146"/>
      <c r="AK18" s="146"/>
      <c r="AL18" s="103"/>
    </row>
    <row r="19" spans="1:74" ht="18" customHeight="1">
      <c r="B19" s="95"/>
      <c r="C19" s="103"/>
      <c r="E19" s="95"/>
      <c r="F19" s="156" t="s">
        <v>0</v>
      </c>
      <c r="G19" s="156" t="s">
        <v>1</v>
      </c>
      <c r="H19" s="156" t="s">
        <v>2</v>
      </c>
      <c r="I19" s="156" t="s">
        <v>1</v>
      </c>
      <c r="J19" s="156" t="s">
        <v>3</v>
      </c>
      <c r="K19" s="152"/>
      <c r="L19" s="156" t="s">
        <v>0</v>
      </c>
      <c r="M19" s="156" t="s">
        <v>1</v>
      </c>
      <c r="N19" s="156" t="s">
        <v>2</v>
      </c>
      <c r="O19" s="156" t="s">
        <v>1</v>
      </c>
      <c r="P19" s="156" t="s">
        <v>3</v>
      </c>
      <c r="Q19" s="152"/>
      <c r="R19" s="156" t="s">
        <v>0</v>
      </c>
      <c r="S19" s="156" t="s">
        <v>1</v>
      </c>
      <c r="T19" s="156" t="s">
        <v>2</v>
      </c>
      <c r="U19" s="156" t="s">
        <v>1</v>
      </c>
      <c r="V19" s="156" t="s">
        <v>3</v>
      </c>
      <c r="W19" s="152"/>
      <c r="X19" s="156" t="s">
        <v>0</v>
      </c>
      <c r="Y19" s="156" t="s">
        <v>1</v>
      </c>
      <c r="Z19" s="156" t="s">
        <v>2</v>
      </c>
      <c r="AA19" s="156" t="s">
        <v>1</v>
      </c>
      <c r="AB19" s="156" t="s">
        <v>3</v>
      </c>
      <c r="AC19" s="152"/>
      <c r="AD19" s="156" t="s">
        <v>0</v>
      </c>
      <c r="AE19" s="156" t="s">
        <v>1</v>
      </c>
      <c r="AF19" s="156" t="s">
        <v>2</v>
      </c>
      <c r="AG19" s="156" t="s">
        <v>1</v>
      </c>
      <c r="AH19" s="156" t="s">
        <v>3</v>
      </c>
      <c r="AI19" s="155"/>
      <c r="AJ19" s="146"/>
      <c r="AK19" s="146"/>
      <c r="AL19" s="103"/>
    </row>
    <row r="20" spans="1:74" s="98" customFormat="1" ht="15" customHeight="1">
      <c r="B20" s="157"/>
      <c r="C20" s="158"/>
      <c r="E20" s="157"/>
      <c r="F20" s="163">
        <v>1</v>
      </c>
      <c r="G20" s="164">
        <v>2</v>
      </c>
      <c r="H20" s="164">
        <v>3</v>
      </c>
      <c r="I20" s="164">
        <v>4</v>
      </c>
      <c r="J20" s="164">
        <v>5</v>
      </c>
      <c r="K20" s="165"/>
      <c r="L20" s="166"/>
      <c r="M20" s="166"/>
      <c r="N20" s="166">
        <v>1</v>
      </c>
      <c r="O20" s="166">
        <v>2</v>
      </c>
      <c r="P20" s="166">
        <v>3</v>
      </c>
      <c r="Q20" s="165"/>
      <c r="R20" s="166">
        <v>3</v>
      </c>
      <c r="S20" s="166">
        <v>4</v>
      </c>
      <c r="T20" s="166">
        <v>5</v>
      </c>
      <c r="U20" s="166">
        <v>6</v>
      </c>
      <c r="V20" s="166">
        <v>7</v>
      </c>
      <c r="W20" s="70"/>
      <c r="X20" s="166">
        <v>1</v>
      </c>
      <c r="Y20" s="166">
        <v>2</v>
      </c>
      <c r="Z20" s="166">
        <v>3</v>
      </c>
      <c r="AA20" s="166">
        <v>4</v>
      </c>
      <c r="AB20" s="166">
        <v>5</v>
      </c>
      <c r="AC20" s="168"/>
      <c r="AD20" s="166"/>
      <c r="AE20" s="166"/>
      <c r="AF20" s="166"/>
      <c r="AG20" s="164">
        <v>1</v>
      </c>
      <c r="AH20" s="164">
        <v>2</v>
      </c>
      <c r="AI20" s="159"/>
      <c r="AJ20" s="160"/>
      <c r="AK20" s="160"/>
      <c r="AL20" s="158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</row>
    <row r="21" spans="1:74" s="98" customFormat="1" ht="15" customHeight="1">
      <c r="B21" s="157"/>
      <c r="C21" s="158"/>
      <c r="E21" s="157"/>
      <c r="F21" s="164">
        <v>8</v>
      </c>
      <c r="G21" s="164">
        <v>9</v>
      </c>
      <c r="H21" s="164">
        <v>10</v>
      </c>
      <c r="I21" s="164">
        <v>11</v>
      </c>
      <c r="J21" s="164">
        <v>12</v>
      </c>
      <c r="K21" s="165"/>
      <c r="L21" s="163">
        <v>6</v>
      </c>
      <c r="M21" s="166">
        <v>7</v>
      </c>
      <c r="N21" s="166">
        <v>8</v>
      </c>
      <c r="O21" s="166">
        <v>9</v>
      </c>
      <c r="P21" s="166">
        <v>10</v>
      </c>
      <c r="Q21" s="165"/>
      <c r="R21" s="166">
        <v>10</v>
      </c>
      <c r="S21" s="166">
        <v>11</v>
      </c>
      <c r="T21" s="166">
        <v>12</v>
      </c>
      <c r="U21" s="166">
        <v>13</v>
      </c>
      <c r="V21" s="166">
        <v>14</v>
      </c>
      <c r="W21" s="70"/>
      <c r="X21" s="166">
        <v>8</v>
      </c>
      <c r="Y21" s="166">
        <v>9</v>
      </c>
      <c r="Z21" s="166">
        <v>10</v>
      </c>
      <c r="AA21" s="166">
        <v>11</v>
      </c>
      <c r="AB21" s="166">
        <v>12</v>
      </c>
      <c r="AC21" s="168"/>
      <c r="AD21" s="164">
        <v>5</v>
      </c>
      <c r="AE21" s="164">
        <v>6</v>
      </c>
      <c r="AF21" s="164">
        <v>7</v>
      </c>
      <c r="AG21" s="164">
        <v>8</v>
      </c>
      <c r="AH21" s="164">
        <v>9</v>
      </c>
      <c r="AI21" s="159"/>
      <c r="AJ21" s="160"/>
      <c r="AK21" s="160"/>
      <c r="AL21" s="158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</row>
    <row r="22" spans="1:74" s="98" customFormat="1" ht="15" customHeight="1">
      <c r="B22" s="157"/>
      <c r="C22" s="158"/>
      <c r="E22" s="157"/>
      <c r="F22" s="166">
        <v>15</v>
      </c>
      <c r="G22" s="166">
        <v>16</v>
      </c>
      <c r="H22" s="166">
        <v>17</v>
      </c>
      <c r="I22" s="166">
        <v>18</v>
      </c>
      <c r="J22" s="166">
        <v>19</v>
      </c>
      <c r="K22" s="165"/>
      <c r="L22" s="166">
        <v>13</v>
      </c>
      <c r="M22" s="166">
        <v>14</v>
      </c>
      <c r="N22" s="166">
        <v>15</v>
      </c>
      <c r="O22" s="166">
        <v>16</v>
      </c>
      <c r="P22" s="166">
        <v>17</v>
      </c>
      <c r="Q22" s="165"/>
      <c r="R22" s="166">
        <v>17</v>
      </c>
      <c r="S22" s="166">
        <v>18</v>
      </c>
      <c r="T22" s="166">
        <v>19</v>
      </c>
      <c r="U22" s="166">
        <v>20</v>
      </c>
      <c r="V22" s="166">
        <v>21</v>
      </c>
      <c r="W22" s="70"/>
      <c r="X22" s="166">
        <v>15</v>
      </c>
      <c r="Y22" s="166">
        <v>16</v>
      </c>
      <c r="Z22" s="166">
        <v>17</v>
      </c>
      <c r="AA22" s="166">
        <v>18</v>
      </c>
      <c r="AB22" s="166">
        <v>19</v>
      </c>
      <c r="AC22" s="168"/>
      <c r="AD22" s="164">
        <v>12</v>
      </c>
      <c r="AE22" s="164">
        <v>13</v>
      </c>
      <c r="AF22" s="164">
        <v>14</v>
      </c>
      <c r="AG22" s="164">
        <v>15</v>
      </c>
      <c r="AH22" s="164">
        <v>16</v>
      </c>
      <c r="AI22" s="159"/>
      <c r="AJ22" s="160"/>
      <c r="AK22" s="160"/>
      <c r="AL22" s="158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</row>
    <row r="23" spans="1:74" s="98" customFormat="1" ht="15" customHeight="1">
      <c r="B23" s="157"/>
      <c r="C23" s="158"/>
      <c r="E23" s="157"/>
      <c r="F23" s="166">
        <v>22</v>
      </c>
      <c r="G23" s="166">
        <v>23</v>
      </c>
      <c r="H23" s="166">
        <v>24</v>
      </c>
      <c r="I23" s="166">
        <v>25</v>
      </c>
      <c r="J23" s="166">
        <v>26</v>
      </c>
      <c r="K23" s="165"/>
      <c r="L23" s="166">
        <v>20</v>
      </c>
      <c r="M23" s="166">
        <v>21</v>
      </c>
      <c r="N23" s="166">
        <v>22</v>
      </c>
      <c r="O23" s="166">
        <v>23</v>
      </c>
      <c r="P23" s="166">
        <v>24</v>
      </c>
      <c r="Q23" s="165"/>
      <c r="R23" s="166">
        <v>24</v>
      </c>
      <c r="S23" s="166">
        <v>25</v>
      </c>
      <c r="T23" s="166">
        <v>26</v>
      </c>
      <c r="U23" s="166">
        <v>27</v>
      </c>
      <c r="V23" s="166">
        <v>28</v>
      </c>
      <c r="W23" s="70"/>
      <c r="X23" s="164">
        <v>22</v>
      </c>
      <c r="Y23" s="164">
        <v>23</v>
      </c>
      <c r="Z23" s="164">
        <v>24</v>
      </c>
      <c r="AA23" s="164">
        <v>25</v>
      </c>
      <c r="AB23" s="164">
        <v>26</v>
      </c>
      <c r="AC23" s="168"/>
      <c r="AD23" s="164">
        <v>19</v>
      </c>
      <c r="AE23" s="164">
        <v>20</v>
      </c>
      <c r="AF23" s="164">
        <v>21</v>
      </c>
      <c r="AG23" s="164">
        <v>22</v>
      </c>
      <c r="AH23" s="164">
        <v>23</v>
      </c>
      <c r="AI23" s="159"/>
      <c r="AJ23" s="160"/>
      <c r="AK23" s="160"/>
      <c r="AL23" s="158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</row>
    <row r="24" spans="1:74" s="98" customFormat="1" ht="15" customHeight="1">
      <c r="B24" s="157"/>
      <c r="C24" s="158"/>
      <c r="E24" s="157"/>
      <c r="F24" s="166">
        <v>29</v>
      </c>
      <c r="G24" s="166">
        <v>30</v>
      </c>
      <c r="H24" s="166"/>
      <c r="I24" s="166"/>
      <c r="J24" s="166"/>
      <c r="K24" s="165"/>
      <c r="L24" s="163">
        <v>27</v>
      </c>
      <c r="M24" s="164">
        <v>28</v>
      </c>
      <c r="N24" s="164">
        <v>29</v>
      </c>
      <c r="O24" s="164">
        <v>30</v>
      </c>
      <c r="P24" s="164">
        <v>31</v>
      </c>
      <c r="Q24" s="165"/>
      <c r="R24" s="166"/>
      <c r="S24" s="166"/>
      <c r="T24" s="166"/>
      <c r="U24" s="166"/>
      <c r="V24" s="166"/>
      <c r="W24" s="70"/>
      <c r="X24" s="164">
        <v>29</v>
      </c>
      <c r="Y24" s="164">
        <v>30</v>
      </c>
      <c r="Z24" s="164">
        <v>31</v>
      </c>
      <c r="AA24" s="166"/>
      <c r="AB24" s="166"/>
      <c r="AC24" s="168"/>
      <c r="AD24" s="163">
        <v>26</v>
      </c>
      <c r="AE24" s="164">
        <v>27</v>
      </c>
      <c r="AF24" s="164">
        <v>28</v>
      </c>
      <c r="AG24" s="164">
        <v>29</v>
      </c>
      <c r="AH24" s="164">
        <v>30</v>
      </c>
      <c r="AI24" s="162"/>
      <c r="AJ24" s="160"/>
      <c r="AK24" s="160"/>
      <c r="AL24" s="158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</row>
    <row r="25" spans="1:74" s="98" customFormat="1" ht="18" hidden="1" customHeight="1">
      <c r="B25" s="157"/>
      <c r="C25" s="158"/>
      <c r="E25" s="157"/>
      <c r="F25" s="160">
        <f>COUNT(F20:F24)</f>
        <v>5</v>
      </c>
      <c r="G25" s="160">
        <f>COUNT(G20:G24)</f>
        <v>5</v>
      </c>
      <c r="H25" s="160">
        <f>COUNT(H20:H24)</f>
        <v>4</v>
      </c>
      <c r="I25" s="160">
        <f>COUNT(I20:I24)</f>
        <v>4</v>
      </c>
      <c r="J25" s="160">
        <f>COUNT(J20:J24)</f>
        <v>4</v>
      </c>
      <c r="K25" s="160"/>
      <c r="L25" s="160">
        <f>COUNT(L20:L24)</f>
        <v>4</v>
      </c>
      <c r="M25" s="160">
        <f>COUNT(M20:M24)</f>
        <v>4</v>
      </c>
      <c r="N25" s="160">
        <f>COUNT(N20:N24)</f>
        <v>5</v>
      </c>
      <c r="O25" s="160">
        <f>COUNT(O20:O24)</f>
        <v>5</v>
      </c>
      <c r="P25" s="160">
        <f>COUNT(P20:P24)</f>
        <v>5</v>
      </c>
      <c r="Q25" s="160"/>
      <c r="R25" s="160">
        <f>COUNT(R20:R24)</f>
        <v>4</v>
      </c>
      <c r="S25" s="160">
        <f>COUNT(S20:S24)</f>
        <v>4</v>
      </c>
      <c r="T25" s="160">
        <f>COUNT(T20:T24)</f>
        <v>4</v>
      </c>
      <c r="U25" s="160">
        <f>COUNT(U20:U24)</f>
        <v>4</v>
      </c>
      <c r="V25" s="160">
        <f>COUNT(V20:V24)</f>
        <v>4</v>
      </c>
      <c r="W25" s="160"/>
      <c r="X25" s="160">
        <f>COUNT(X20:X24)</f>
        <v>5</v>
      </c>
      <c r="Y25" s="160">
        <f>COUNT(Y20:Y24)</f>
        <v>5</v>
      </c>
      <c r="Z25" s="160">
        <f>COUNT(Z20:Z24)</f>
        <v>5</v>
      </c>
      <c r="AA25" s="160">
        <f>COUNT(AA20:AA24)</f>
        <v>4</v>
      </c>
      <c r="AB25" s="160">
        <f>COUNT(AB20:AB24)</f>
        <v>4</v>
      </c>
      <c r="AC25" s="160"/>
      <c r="AD25" s="160">
        <f>COUNT(AD20:AD24)</f>
        <v>4</v>
      </c>
      <c r="AE25" s="160">
        <f>COUNT(AE20:AE24)</f>
        <v>4</v>
      </c>
      <c r="AF25" s="160">
        <f>COUNT(AF20:AF24)</f>
        <v>4</v>
      </c>
      <c r="AG25" s="160">
        <f>COUNT(AG20:AG24)</f>
        <v>5</v>
      </c>
      <c r="AH25" s="160">
        <f>COUNT(AH20:AH24)</f>
        <v>5</v>
      </c>
      <c r="AI25" s="160"/>
      <c r="AJ25" s="160"/>
      <c r="AK25" s="160"/>
      <c r="AL25" s="158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</row>
    <row r="26" spans="1:74" ht="15" customHeight="1" thickBot="1">
      <c r="B26" s="125"/>
      <c r="C26" s="126"/>
      <c r="E26" s="125"/>
      <c r="F26" s="97" t="s">
        <v>4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130"/>
      <c r="AJ26" s="130"/>
      <c r="AK26" s="130"/>
      <c r="AL26" s="126"/>
    </row>
    <row r="27" spans="1:74" s="85" customFormat="1" ht="18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167"/>
      <c r="AN27" s="167"/>
      <c r="AO27" s="167"/>
      <c r="AP27" s="167"/>
      <c r="AQ27" s="167"/>
    </row>
    <row r="28" spans="1:74" s="85" customFormat="1" ht="18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167"/>
      <c r="AN28" s="167"/>
      <c r="AO28" s="167"/>
      <c r="AP28" s="167"/>
      <c r="AQ28" s="167"/>
    </row>
    <row r="29" spans="1:74" s="85" customFormat="1" ht="18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167"/>
      <c r="AN29" s="167"/>
      <c r="AO29" s="167"/>
      <c r="AP29" s="167"/>
      <c r="AQ29" s="167"/>
    </row>
    <row r="30" spans="1:74" s="85" customFormat="1" ht="18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67"/>
      <c r="AN30" s="167"/>
      <c r="AO30" s="167"/>
      <c r="AP30" s="167"/>
      <c r="AQ30" s="167"/>
    </row>
    <row r="31" spans="1:74" s="85" customFormat="1" ht="18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67"/>
      <c r="AN31" s="167"/>
      <c r="AO31" s="167"/>
      <c r="AP31" s="167"/>
      <c r="AQ31" s="167"/>
    </row>
    <row r="32" spans="1:74" s="85" customFormat="1" ht="18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67"/>
      <c r="AN32" s="167"/>
      <c r="AO32" s="167"/>
      <c r="AP32" s="167"/>
      <c r="AQ32" s="167"/>
    </row>
    <row r="33" spans="1:43" s="85" customFormat="1" ht="18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67"/>
      <c r="AN33" s="167"/>
      <c r="AO33" s="167"/>
      <c r="AP33" s="167"/>
      <c r="AQ33" s="167"/>
    </row>
    <row r="34" spans="1:43" s="85" customFormat="1" ht="18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167"/>
      <c r="AN34" s="167"/>
      <c r="AO34" s="167"/>
      <c r="AP34" s="167"/>
      <c r="AQ34" s="167"/>
    </row>
  </sheetData>
  <sheetProtection algorithmName="SHA-512" hashValue="NiiWK3gwZUXDJi88oId6+d4wchafkvQW1Xn8RHQU0K+LwyrLx+uBqa6nM9bw8eth6FLR+s7lKBEE7Zt0VFsOAg==" saltValue="HIDf5YluYPEotsH+SUHkSA==" spinCount="100000" sheet="1" objects="1" scenarios="1"/>
  <mergeCells count="30">
    <mergeCell ref="F26:AH26"/>
    <mergeCell ref="AD18:AH18"/>
    <mergeCell ref="AF2:AL4"/>
    <mergeCell ref="B13:C14"/>
    <mergeCell ref="F18:J18"/>
    <mergeCell ref="L18:P18"/>
    <mergeCell ref="R18:V18"/>
    <mergeCell ref="X18:AB18"/>
    <mergeCell ref="G8:I8"/>
    <mergeCell ref="K8:M8"/>
    <mergeCell ref="O8:Q8"/>
    <mergeCell ref="S8:U8"/>
    <mergeCell ref="W8:Y8"/>
    <mergeCell ref="AA8:AC8"/>
    <mergeCell ref="G6:I6"/>
    <mergeCell ref="K6:M6"/>
    <mergeCell ref="G10:I10"/>
    <mergeCell ref="B1:C1"/>
    <mergeCell ref="E1:AL1"/>
    <mergeCell ref="O6:Q6"/>
    <mergeCell ref="S6:U6"/>
    <mergeCell ref="W6:Y6"/>
    <mergeCell ref="AA6:AC6"/>
    <mergeCell ref="B2:C3"/>
    <mergeCell ref="G3:I3"/>
    <mergeCell ref="K3:M3"/>
    <mergeCell ref="O3:Q3"/>
    <mergeCell ref="S3:U3"/>
    <mergeCell ref="W3:Y3"/>
    <mergeCell ref="AA3:AC3"/>
  </mergeCells>
  <conditionalFormatting sqref="G8:I8">
    <cfRule type="expression" dxfId="9" priority="5">
      <formula>$G$8&gt;10</formula>
    </cfRule>
  </conditionalFormatting>
  <conditionalFormatting sqref="K8:M8">
    <cfRule type="expression" dxfId="8" priority="4">
      <formula>$K$8&gt;10</formula>
    </cfRule>
  </conditionalFormatting>
  <conditionalFormatting sqref="O8:Q8">
    <cfRule type="expression" dxfId="7" priority="3">
      <formula>$O$8&gt;10</formula>
    </cfRule>
  </conditionalFormatting>
  <conditionalFormatting sqref="S8:U8">
    <cfRule type="expression" dxfId="6" priority="2">
      <formula>$S$8&gt;10</formula>
    </cfRule>
  </conditionalFormatting>
  <conditionalFormatting sqref="W8:Y8">
    <cfRule type="expression" dxfId="5" priority="1">
      <formula>$W$8&gt;10</formula>
    </cfRule>
  </conditionalFormatting>
  <pageMargins left="0.39370078740157483" right="0.39370078740157483" top="0.19685039370078741" bottom="0.19685039370078741" header="0.39370078740157483" footer="0.3937007874015748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3BF7-6412-4DEA-8D3E-8D619259A1A1}">
  <sheetPr>
    <tabColor rgb="FF00B050"/>
    <pageSetUpPr fitToPage="1"/>
  </sheetPr>
  <dimension ref="A1:BV26"/>
  <sheetViews>
    <sheetView showGridLines="0" workbookViewId="0">
      <selection activeCell="G6" sqref="G6:I6"/>
    </sheetView>
  </sheetViews>
  <sheetFormatPr defaultColWidth="3.5546875" defaultRowHeight="18" customHeight="1"/>
  <cols>
    <col min="1" max="1" width="0.88671875" style="83" customWidth="1"/>
    <col min="2" max="3" width="3.5546875" style="83"/>
    <col min="4" max="4" width="0.88671875" style="83" customWidth="1"/>
    <col min="5" max="9" width="3.5546875" style="83"/>
    <col min="10" max="11" width="3.5546875" style="83" customWidth="1"/>
    <col min="12" max="29" width="3.5546875" style="83"/>
    <col min="30" max="30" width="4" style="83" bestFit="1" customWidth="1"/>
    <col min="31" max="38" width="3.5546875" style="83"/>
    <col min="39" max="40" width="3.5546875" style="85"/>
    <col min="41" max="41" width="3.88671875" style="85" bestFit="1" customWidth="1"/>
    <col min="42" max="51" width="3.5546875" style="85"/>
    <col min="52" max="52" width="4" style="85" bestFit="1" customWidth="1"/>
    <col min="53" max="53" width="3.6640625" style="85" bestFit="1" customWidth="1"/>
    <col min="54" max="74" width="3.5546875" style="85"/>
    <col min="75" max="16384" width="3.5546875" style="83"/>
  </cols>
  <sheetData>
    <row r="1" spans="1:40" ht="24.9" customHeight="1" thickBot="1">
      <c r="A1" s="81"/>
      <c r="B1" s="82" t="s">
        <v>21</v>
      </c>
      <c r="C1" s="82"/>
      <c r="E1" s="84" t="str">
        <f>'STEPS 3-4'!E1</f>
        <v>SUMMER 2024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pans="1:40" ht="24.9" customHeight="1">
      <c r="B2" s="86">
        <v>5</v>
      </c>
      <c r="C2" s="87"/>
      <c r="E2" s="88" t="s">
        <v>78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1" t="s">
        <v>51</v>
      </c>
      <c r="AG2" s="91"/>
      <c r="AH2" s="91"/>
      <c r="AI2" s="91"/>
      <c r="AJ2" s="91"/>
      <c r="AK2" s="91"/>
      <c r="AL2" s="92"/>
    </row>
    <row r="3" spans="1:40" ht="18" customHeight="1" thickBot="1">
      <c r="B3" s="93"/>
      <c r="C3" s="94"/>
      <c r="E3" s="95"/>
      <c r="F3" s="96"/>
      <c r="G3" s="97" t="s">
        <v>6</v>
      </c>
      <c r="H3" s="97"/>
      <c r="I3" s="97"/>
      <c r="K3" s="97" t="s">
        <v>7</v>
      </c>
      <c r="L3" s="97"/>
      <c r="M3" s="97"/>
      <c r="O3" s="97" t="s">
        <v>8</v>
      </c>
      <c r="P3" s="97"/>
      <c r="Q3" s="97"/>
      <c r="S3" s="97" t="s">
        <v>9</v>
      </c>
      <c r="T3" s="97"/>
      <c r="U3" s="97"/>
      <c r="V3" s="98"/>
      <c r="W3" s="97" t="s">
        <v>10</v>
      </c>
      <c r="X3" s="97"/>
      <c r="Y3" s="97"/>
      <c r="AA3" s="99" t="s">
        <v>11</v>
      </c>
      <c r="AB3" s="99"/>
      <c r="AC3" s="99"/>
      <c r="AD3" s="100"/>
      <c r="AE3" s="100"/>
      <c r="AF3" s="101"/>
      <c r="AG3" s="101"/>
      <c r="AH3" s="101"/>
      <c r="AI3" s="101"/>
      <c r="AJ3" s="101"/>
      <c r="AK3" s="101"/>
      <c r="AL3" s="102"/>
    </row>
    <row r="4" spans="1:40" ht="18" customHeight="1">
      <c r="B4" s="95"/>
      <c r="C4" s="103"/>
      <c r="E4" s="95"/>
      <c r="F4" s="104" t="s">
        <v>5</v>
      </c>
      <c r="G4" s="105"/>
      <c r="H4" s="105"/>
      <c r="I4" s="105"/>
      <c r="K4" s="105"/>
      <c r="L4" s="105"/>
      <c r="M4" s="105"/>
      <c r="O4" s="105"/>
      <c r="P4" s="105"/>
      <c r="Q4" s="105"/>
      <c r="S4" s="105"/>
      <c r="T4" s="105"/>
      <c r="U4" s="105"/>
      <c r="V4" s="98"/>
      <c r="W4" s="105"/>
      <c r="X4" s="105"/>
      <c r="Y4" s="105"/>
      <c r="AA4" s="105"/>
      <c r="AB4" s="105"/>
      <c r="AC4" s="105"/>
      <c r="AD4" s="100"/>
      <c r="AE4" s="100"/>
      <c r="AF4" s="101"/>
      <c r="AG4" s="101"/>
      <c r="AH4" s="101"/>
      <c r="AI4" s="101"/>
      <c r="AJ4" s="101"/>
      <c r="AK4" s="101"/>
      <c r="AL4" s="102"/>
    </row>
    <row r="5" spans="1:40" ht="18" customHeight="1" thickBot="1">
      <c r="B5" s="95"/>
      <c r="C5" s="103"/>
      <c r="E5" s="95"/>
      <c r="F5" s="106" t="s">
        <v>81</v>
      </c>
      <c r="G5" s="107"/>
      <c r="P5" s="98"/>
      <c r="S5" s="98"/>
      <c r="U5" s="98"/>
      <c r="V5" s="98"/>
      <c r="Z5" s="98"/>
      <c r="AA5" s="105"/>
      <c r="AB5" s="105"/>
      <c r="AC5" s="100"/>
      <c r="AD5" s="100"/>
      <c r="AE5" s="100"/>
      <c r="AF5" s="100"/>
      <c r="AG5" s="100"/>
      <c r="AH5" s="100"/>
      <c r="AI5" s="100"/>
      <c r="AJ5" s="100"/>
      <c r="AK5" s="100"/>
      <c r="AL5" s="103"/>
      <c r="AN5" s="108"/>
    </row>
    <row r="6" spans="1:40" ht="18" customHeight="1" thickBot="1">
      <c r="B6" s="95"/>
      <c r="C6" s="103"/>
      <c r="E6" s="95"/>
      <c r="F6" s="109"/>
      <c r="G6" s="28">
        <v>6</v>
      </c>
      <c r="H6" s="29"/>
      <c r="I6" s="30"/>
      <c r="J6" s="110"/>
      <c r="K6" s="28">
        <v>6</v>
      </c>
      <c r="L6" s="29"/>
      <c r="M6" s="30"/>
      <c r="N6" s="110"/>
      <c r="O6" s="28">
        <v>6</v>
      </c>
      <c r="P6" s="29"/>
      <c r="Q6" s="30"/>
      <c r="R6" s="110"/>
      <c r="S6" s="28">
        <v>6</v>
      </c>
      <c r="T6" s="29"/>
      <c r="U6" s="30"/>
      <c r="V6" s="110"/>
      <c r="W6" s="28">
        <v>6</v>
      </c>
      <c r="X6" s="29"/>
      <c r="Y6" s="30"/>
      <c r="Z6" s="110"/>
      <c r="AA6" s="111">
        <f>SUM(G6:Y6)</f>
        <v>30</v>
      </c>
      <c r="AB6" s="112"/>
      <c r="AC6" s="113"/>
      <c r="AD6" s="83" t="s">
        <v>49</v>
      </c>
      <c r="AH6" s="100"/>
      <c r="AI6" s="100"/>
      <c r="AJ6" s="100"/>
      <c r="AK6" s="100"/>
      <c r="AL6" s="103"/>
      <c r="AN6" s="114"/>
    </row>
    <row r="7" spans="1:40" ht="18" customHeight="1" thickBot="1">
      <c r="B7" s="95"/>
      <c r="C7" s="103"/>
      <c r="E7" s="115"/>
      <c r="F7" s="106" t="s">
        <v>77</v>
      </c>
      <c r="G7" s="116"/>
      <c r="H7" s="116"/>
      <c r="I7" s="116"/>
      <c r="J7" s="117"/>
      <c r="K7" s="116"/>
      <c r="L7" s="116"/>
      <c r="M7" s="116"/>
      <c r="N7" s="117"/>
      <c r="O7" s="116"/>
      <c r="P7" s="116"/>
      <c r="Q7" s="116"/>
      <c r="R7" s="117"/>
      <c r="S7" s="116"/>
      <c r="T7" s="116"/>
      <c r="U7" s="116"/>
      <c r="V7" s="118"/>
      <c r="W7" s="116"/>
      <c r="X7" s="116"/>
      <c r="Y7" s="116"/>
      <c r="Z7" s="117"/>
      <c r="AA7" s="116"/>
      <c r="AB7" s="116"/>
      <c r="AC7" s="116"/>
      <c r="AD7" s="119"/>
      <c r="AE7" s="119"/>
      <c r="AF7" s="119"/>
      <c r="AG7" s="119"/>
      <c r="AH7" s="120"/>
      <c r="AI7" s="120"/>
      <c r="AJ7" s="120"/>
      <c r="AK7" s="120"/>
      <c r="AL7" s="121"/>
    </row>
    <row r="8" spans="1:40" ht="18" customHeight="1" thickBot="1">
      <c r="B8" s="95"/>
      <c r="C8" s="103"/>
      <c r="E8" s="95"/>
      <c r="F8" s="109"/>
      <c r="G8" s="28">
        <v>3</v>
      </c>
      <c r="H8" s="29"/>
      <c r="I8" s="30"/>
      <c r="J8" s="110"/>
      <c r="K8" s="28">
        <v>3</v>
      </c>
      <c r="L8" s="29"/>
      <c r="M8" s="30"/>
      <c r="N8" s="110"/>
      <c r="O8" s="28">
        <v>3</v>
      </c>
      <c r="P8" s="29"/>
      <c r="Q8" s="30"/>
      <c r="R8" s="110"/>
      <c r="S8" s="28">
        <v>3</v>
      </c>
      <c r="T8" s="29"/>
      <c r="U8" s="30"/>
      <c r="V8" s="110"/>
      <c r="W8" s="28">
        <v>3</v>
      </c>
      <c r="X8" s="29"/>
      <c r="Y8" s="30"/>
      <c r="Z8" s="110"/>
      <c r="AA8" s="111">
        <f>SUM(G8:Y8)</f>
        <v>15</v>
      </c>
      <c r="AB8" s="112"/>
      <c r="AC8" s="113"/>
      <c r="AD8" s="83" t="s">
        <v>49</v>
      </c>
      <c r="AH8" s="100"/>
      <c r="AI8" s="100"/>
      <c r="AJ8" s="100"/>
      <c r="AK8" s="100"/>
      <c r="AL8" s="103"/>
    </row>
    <row r="9" spans="1:40" ht="18" customHeight="1" thickBot="1">
      <c r="B9" s="95"/>
      <c r="C9" s="103"/>
      <c r="E9" s="95"/>
      <c r="F9" s="106" t="s">
        <v>54</v>
      </c>
      <c r="G9" s="107"/>
      <c r="P9" s="98"/>
      <c r="S9" s="98"/>
      <c r="U9" s="98"/>
      <c r="V9" s="98"/>
      <c r="Z9" s="98"/>
      <c r="AA9" s="105"/>
      <c r="AB9" s="105"/>
      <c r="AC9" s="100"/>
      <c r="AD9" s="100"/>
      <c r="AE9" s="100"/>
      <c r="AF9" s="100"/>
      <c r="AG9" s="100"/>
      <c r="AH9" s="100"/>
      <c r="AI9" s="100"/>
      <c r="AJ9" s="100"/>
      <c r="AK9" s="100"/>
      <c r="AL9" s="103"/>
    </row>
    <row r="10" spans="1:40" ht="18" customHeight="1" thickBot="1">
      <c r="B10" s="95"/>
      <c r="C10" s="103"/>
      <c r="E10" s="95"/>
      <c r="F10" s="109"/>
      <c r="G10" s="111">
        <f>COUNTIF(G8:Y8,"&gt;0")</f>
        <v>5</v>
      </c>
      <c r="H10" s="112"/>
      <c r="I10" s="113"/>
      <c r="J10" s="110"/>
      <c r="K10" s="122" t="str">
        <f>IF(AA10&amp;AB10="YY","REMEMBER, maximum funded hours per day is 10",IF(AA10="Y","REMEMBER, maximum funded hours per day is 10", ""))</f>
        <v/>
      </c>
      <c r="L10" s="123"/>
      <c r="M10" s="123"/>
      <c r="N10" s="110"/>
      <c r="O10" s="123"/>
      <c r="P10" s="123"/>
      <c r="Q10" s="123"/>
      <c r="R10" s="110"/>
      <c r="S10" s="123"/>
      <c r="T10" s="123"/>
      <c r="U10" s="123"/>
      <c r="V10" s="110"/>
      <c r="W10" s="123"/>
      <c r="X10" s="123"/>
      <c r="Y10" s="123"/>
      <c r="Z10" s="110"/>
      <c r="AA10" s="124" t="str">
        <f>IF(G8&gt;10,"Y",IF(K8&gt;10,"Y",IF(O8&gt;10,"Y",IF(S8&gt;10,"Y",IF(W8&gt;10,"Y","")))))</f>
        <v/>
      </c>
      <c r="AB10" s="124" t="str">
        <f>IF(G10&lt;3,"Y","")</f>
        <v/>
      </c>
      <c r="AC10" s="124"/>
      <c r="AH10" s="100"/>
      <c r="AI10" s="100"/>
      <c r="AJ10" s="100"/>
      <c r="AK10" s="100"/>
      <c r="AL10" s="103"/>
    </row>
    <row r="11" spans="1:40" ht="5.0999999999999996" customHeight="1" thickBot="1">
      <c r="B11" s="125"/>
      <c r="C11" s="126"/>
      <c r="E11" s="125"/>
      <c r="F11" s="12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29"/>
      <c r="W11" s="128"/>
      <c r="X11" s="128"/>
      <c r="Y11" s="128"/>
      <c r="Z11" s="129"/>
      <c r="AA11" s="130"/>
      <c r="AB11" s="130"/>
      <c r="AC11" s="131"/>
      <c r="AD11" s="131"/>
      <c r="AE11" s="131"/>
      <c r="AF11" s="131"/>
      <c r="AG11" s="131"/>
      <c r="AH11" s="131"/>
      <c r="AI11" s="131"/>
      <c r="AJ11" s="131"/>
      <c r="AK11" s="131"/>
      <c r="AL11" s="126"/>
    </row>
    <row r="12" spans="1:40" ht="5.0999999999999996" customHeight="1" thickBot="1">
      <c r="E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40" ht="24.9" customHeight="1">
      <c r="B13" s="86">
        <v>6</v>
      </c>
      <c r="C13" s="87"/>
      <c r="E13" s="88" t="s">
        <v>79</v>
      </c>
      <c r="F13" s="89"/>
      <c r="G13" s="135"/>
      <c r="H13" s="135"/>
      <c r="I13" s="135"/>
      <c r="J13" s="135"/>
      <c r="K13" s="135"/>
      <c r="L13" s="135"/>
      <c r="M13" s="135"/>
      <c r="N13" s="135"/>
      <c r="O13" s="136"/>
      <c r="P13" s="135"/>
      <c r="Q13" s="135"/>
      <c r="R13" s="135"/>
      <c r="S13" s="135"/>
      <c r="T13" s="135"/>
      <c r="U13" s="135"/>
      <c r="V13" s="135"/>
      <c r="W13" s="135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8"/>
    </row>
    <row r="14" spans="1:40" ht="15" customHeight="1">
      <c r="B14" s="93"/>
      <c r="C14" s="94"/>
      <c r="E14" s="95"/>
      <c r="F14" s="139" t="s">
        <v>22</v>
      </c>
      <c r="G14" s="140"/>
      <c r="H14" s="140"/>
      <c r="I14" s="140"/>
      <c r="J14" s="140"/>
      <c r="K14" s="140"/>
      <c r="L14" s="141" t="s">
        <v>12</v>
      </c>
      <c r="M14" s="140"/>
      <c r="N14" s="140"/>
      <c r="O14" s="142"/>
      <c r="P14" s="140"/>
      <c r="Q14" s="140"/>
      <c r="R14" s="140"/>
      <c r="S14" s="140"/>
      <c r="T14" s="140"/>
      <c r="U14" s="140"/>
      <c r="V14" s="140"/>
      <c r="W14" s="140"/>
      <c r="X14" s="143"/>
      <c r="Y14" s="143"/>
      <c r="Z14" s="143"/>
      <c r="AA14" s="143"/>
      <c r="AB14" s="143"/>
      <c r="AC14" s="143"/>
      <c r="AD14" s="144"/>
      <c r="AE14" s="144"/>
      <c r="AF14" s="144"/>
      <c r="AG14" s="144"/>
      <c r="AH14" s="144"/>
      <c r="AI14" s="144"/>
      <c r="AJ14" s="144"/>
      <c r="AK14" s="144"/>
      <c r="AL14" s="145"/>
    </row>
    <row r="15" spans="1:40" ht="15" customHeight="1">
      <c r="B15" s="95"/>
      <c r="C15" s="103"/>
      <c r="E15" s="95"/>
      <c r="F15" s="142"/>
      <c r="G15" s="140"/>
      <c r="H15" s="140"/>
      <c r="I15" s="140"/>
      <c r="J15" s="140"/>
      <c r="K15" s="146"/>
      <c r="L15" s="147" t="s">
        <v>76</v>
      </c>
      <c r="M15" s="140"/>
      <c r="N15" s="140"/>
      <c r="O15" s="142"/>
      <c r="P15" s="140"/>
      <c r="Q15" s="140"/>
      <c r="R15" s="140"/>
      <c r="S15" s="140"/>
      <c r="T15" s="140"/>
      <c r="U15" s="140"/>
      <c r="V15" s="140"/>
      <c r="W15" s="140"/>
      <c r="X15" s="143"/>
      <c r="Y15" s="143"/>
      <c r="Z15" s="143"/>
      <c r="AA15" s="143"/>
      <c r="AB15" s="143"/>
      <c r="AC15" s="143"/>
      <c r="AD15" s="144"/>
      <c r="AE15" s="144"/>
      <c r="AF15" s="144"/>
      <c r="AG15" s="144"/>
      <c r="AH15" s="144"/>
      <c r="AI15" s="144"/>
      <c r="AJ15" s="144"/>
      <c r="AK15" s="144"/>
      <c r="AL15" s="145"/>
    </row>
    <row r="16" spans="1:40" ht="15" customHeight="1">
      <c r="B16" s="95"/>
      <c r="C16" s="103"/>
      <c r="E16" s="95"/>
      <c r="F16" s="142"/>
      <c r="G16" s="140"/>
      <c r="H16" s="140"/>
      <c r="I16" s="140"/>
      <c r="J16" s="140"/>
      <c r="K16" s="146"/>
      <c r="L16" s="148" t="s">
        <v>64</v>
      </c>
      <c r="M16" s="140"/>
      <c r="N16" s="140"/>
      <c r="O16" s="142"/>
      <c r="P16" s="140"/>
      <c r="Q16" s="140"/>
      <c r="R16" s="140"/>
      <c r="S16" s="140"/>
      <c r="T16" s="140"/>
      <c r="U16" s="140"/>
      <c r="V16" s="140"/>
      <c r="W16" s="140"/>
      <c r="X16" s="149"/>
      <c r="Y16" s="149"/>
      <c r="Z16" s="149"/>
      <c r="AA16" s="149"/>
      <c r="AB16" s="149"/>
      <c r="AC16" s="149"/>
      <c r="AD16" s="149"/>
      <c r="AE16" s="143"/>
      <c r="AF16" s="143"/>
      <c r="AG16" s="143"/>
      <c r="AH16" s="143"/>
      <c r="AI16" s="143"/>
      <c r="AJ16" s="143"/>
      <c r="AK16" s="146"/>
      <c r="AL16" s="150"/>
    </row>
    <row r="17" spans="2:74" ht="15" customHeight="1">
      <c r="B17" s="95"/>
      <c r="C17" s="103"/>
      <c r="E17" s="95"/>
      <c r="F17" s="142"/>
      <c r="G17" s="140"/>
      <c r="H17" s="140"/>
      <c r="I17" s="140"/>
      <c r="J17" s="140"/>
      <c r="K17" s="146"/>
      <c r="L17" s="151" t="s">
        <v>65</v>
      </c>
      <c r="M17" s="140"/>
      <c r="N17" s="140"/>
      <c r="O17" s="142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9"/>
      <c r="AE17" s="149"/>
      <c r="AF17" s="149"/>
      <c r="AG17" s="152"/>
      <c r="AH17" s="152"/>
      <c r="AI17" s="149"/>
      <c r="AJ17" s="149"/>
      <c r="AK17" s="149"/>
      <c r="AL17" s="103"/>
    </row>
    <row r="18" spans="2:74" ht="15" customHeight="1">
      <c r="B18" s="95"/>
      <c r="C18" s="103"/>
      <c r="E18" s="95"/>
      <c r="F18" s="153" t="s">
        <v>59</v>
      </c>
      <c r="G18" s="153"/>
      <c r="H18" s="153"/>
      <c r="I18" s="153"/>
      <c r="J18" s="153"/>
      <c r="K18" s="154"/>
      <c r="L18" s="153" t="s">
        <v>60</v>
      </c>
      <c r="M18" s="153"/>
      <c r="N18" s="153"/>
      <c r="O18" s="153"/>
      <c r="P18" s="153"/>
      <c r="Q18" s="154"/>
      <c r="R18" s="153" t="s">
        <v>61</v>
      </c>
      <c r="S18" s="153"/>
      <c r="T18" s="153"/>
      <c r="U18" s="153"/>
      <c r="V18" s="153"/>
      <c r="W18" s="154"/>
      <c r="X18" s="153" t="s">
        <v>62</v>
      </c>
      <c r="Y18" s="153"/>
      <c r="Z18" s="153"/>
      <c r="AA18" s="153"/>
      <c r="AB18" s="153"/>
      <c r="AC18" s="154"/>
      <c r="AD18" s="153" t="s">
        <v>63</v>
      </c>
      <c r="AE18" s="153"/>
      <c r="AF18" s="153"/>
      <c r="AG18" s="153"/>
      <c r="AH18" s="153"/>
      <c r="AI18" s="155"/>
      <c r="AJ18" s="146"/>
      <c r="AK18" s="146"/>
      <c r="AL18" s="103"/>
    </row>
    <row r="19" spans="2:74" ht="18" customHeight="1">
      <c r="B19" s="95"/>
      <c r="C19" s="103"/>
      <c r="E19" s="95"/>
      <c r="F19" s="156" t="s">
        <v>0</v>
      </c>
      <c r="G19" s="156" t="s">
        <v>1</v>
      </c>
      <c r="H19" s="156" t="s">
        <v>2</v>
      </c>
      <c r="I19" s="156" t="s">
        <v>1</v>
      </c>
      <c r="J19" s="156" t="s">
        <v>3</v>
      </c>
      <c r="K19" s="152"/>
      <c r="L19" s="156" t="s">
        <v>0</v>
      </c>
      <c r="M19" s="156" t="s">
        <v>1</v>
      </c>
      <c r="N19" s="156" t="s">
        <v>2</v>
      </c>
      <c r="O19" s="156" t="s">
        <v>1</v>
      </c>
      <c r="P19" s="156" t="s">
        <v>3</v>
      </c>
      <c r="Q19" s="152"/>
      <c r="R19" s="156" t="s">
        <v>0</v>
      </c>
      <c r="S19" s="156" t="s">
        <v>1</v>
      </c>
      <c r="T19" s="156" t="s">
        <v>2</v>
      </c>
      <c r="U19" s="156" t="s">
        <v>1</v>
      </c>
      <c r="V19" s="156" t="s">
        <v>3</v>
      </c>
      <c r="W19" s="152"/>
      <c r="X19" s="156" t="s">
        <v>0</v>
      </c>
      <c r="Y19" s="156" t="s">
        <v>1</v>
      </c>
      <c r="Z19" s="156" t="s">
        <v>2</v>
      </c>
      <c r="AA19" s="156" t="s">
        <v>1</v>
      </c>
      <c r="AB19" s="156" t="s">
        <v>3</v>
      </c>
      <c r="AC19" s="152"/>
      <c r="AD19" s="156" t="s">
        <v>0</v>
      </c>
      <c r="AE19" s="156" t="s">
        <v>1</v>
      </c>
      <c r="AF19" s="156" t="s">
        <v>2</v>
      </c>
      <c r="AG19" s="156" t="s">
        <v>1</v>
      </c>
      <c r="AH19" s="156" t="s">
        <v>3</v>
      </c>
      <c r="AI19" s="155"/>
      <c r="AJ19" s="146"/>
      <c r="AK19" s="146"/>
      <c r="AL19" s="103"/>
    </row>
    <row r="20" spans="2:74" s="98" customFormat="1" ht="15" customHeight="1">
      <c r="B20" s="157"/>
      <c r="C20" s="158"/>
      <c r="E20" s="157"/>
      <c r="F20" s="163">
        <v>1</v>
      </c>
      <c r="G20" s="164">
        <v>2</v>
      </c>
      <c r="H20" s="164">
        <v>3</v>
      </c>
      <c r="I20" s="164">
        <v>4</v>
      </c>
      <c r="J20" s="164">
        <v>5</v>
      </c>
      <c r="K20" s="165"/>
      <c r="L20" s="166"/>
      <c r="M20" s="166"/>
      <c r="N20" s="166">
        <v>1</v>
      </c>
      <c r="O20" s="166">
        <v>2</v>
      </c>
      <c r="P20" s="166">
        <v>3</v>
      </c>
      <c r="Q20" s="165"/>
      <c r="R20" s="166">
        <v>3</v>
      </c>
      <c r="S20" s="166">
        <v>4</v>
      </c>
      <c r="T20" s="166">
        <v>5</v>
      </c>
      <c r="U20" s="166">
        <v>6</v>
      </c>
      <c r="V20" s="166">
        <v>7</v>
      </c>
      <c r="W20" s="80"/>
      <c r="X20" s="166">
        <v>1</v>
      </c>
      <c r="Y20" s="166">
        <v>2</v>
      </c>
      <c r="Z20" s="166">
        <v>3</v>
      </c>
      <c r="AA20" s="166">
        <v>4</v>
      </c>
      <c r="AB20" s="166">
        <v>5</v>
      </c>
      <c r="AC20" s="165"/>
      <c r="AD20" s="166"/>
      <c r="AE20" s="166"/>
      <c r="AF20" s="166"/>
      <c r="AG20" s="164">
        <v>1</v>
      </c>
      <c r="AH20" s="164">
        <v>2</v>
      </c>
      <c r="AI20" s="159"/>
      <c r="AJ20" s="160"/>
      <c r="AK20" s="160"/>
      <c r="AL20" s="158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</row>
    <row r="21" spans="2:74" s="98" customFormat="1" ht="15" customHeight="1">
      <c r="B21" s="157"/>
      <c r="C21" s="158"/>
      <c r="E21" s="157"/>
      <c r="F21" s="164">
        <v>8</v>
      </c>
      <c r="G21" s="164">
        <v>9</v>
      </c>
      <c r="H21" s="164">
        <v>10</v>
      </c>
      <c r="I21" s="164">
        <v>11</v>
      </c>
      <c r="J21" s="164">
        <v>12</v>
      </c>
      <c r="K21" s="165"/>
      <c r="L21" s="163">
        <v>6</v>
      </c>
      <c r="M21" s="166">
        <v>7</v>
      </c>
      <c r="N21" s="166">
        <v>8</v>
      </c>
      <c r="O21" s="166">
        <v>9</v>
      </c>
      <c r="P21" s="166">
        <v>10</v>
      </c>
      <c r="Q21" s="165"/>
      <c r="R21" s="166">
        <v>10</v>
      </c>
      <c r="S21" s="166">
        <v>11</v>
      </c>
      <c r="T21" s="166">
        <v>12</v>
      </c>
      <c r="U21" s="166">
        <v>13</v>
      </c>
      <c r="V21" s="166">
        <v>14</v>
      </c>
      <c r="W21" s="80"/>
      <c r="X21" s="166">
        <v>8</v>
      </c>
      <c r="Y21" s="166">
        <v>9</v>
      </c>
      <c r="Z21" s="166">
        <v>10</v>
      </c>
      <c r="AA21" s="166">
        <v>11</v>
      </c>
      <c r="AB21" s="166">
        <v>12</v>
      </c>
      <c r="AC21" s="165"/>
      <c r="AD21" s="164">
        <v>5</v>
      </c>
      <c r="AE21" s="164">
        <v>6</v>
      </c>
      <c r="AF21" s="164">
        <v>7</v>
      </c>
      <c r="AG21" s="164">
        <v>8</v>
      </c>
      <c r="AH21" s="164">
        <v>9</v>
      </c>
      <c r="AI21" s="159"/>
      <c r="AJ21" s="160"/>
      <c r="AK21" s="160"/>
      <c r="AL21" s="158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</row>
    <row r="22" spans="2:74" s="98" customFormat="1" ht="15" customHeight="1">
      <c r="B22" s="157"/>
      <c r="C22" s="158"/>
      <c r="E22" s="157"/>
      <c r="F22" s="166">
        <v>15</v>
      </c>
      <c r="G22" s="166">
        <v>16</v>
      </c>
      <c r="H22" s="166">
        <v>17</v>
      </c>
      <c r="I22" s="166">
        <v>18</v>
      </c>
      <c r="J22" s="166">
        <v>19</v>
      </c>
      <c r="K22" s="165"/>
      <c r="L22" s="166">
        <v>13</v>
      </c>
      <c r="M22" s="166">
        <v>14</v>
      </c>
      <c r="N22" s="166">
        <v>15</v>
      </c>
      <c r="O22" s="166">
        <v>16</v>
      </c>
      <c r="P22" s="166">
        <v>17</v>
      </c>
      <c r="Q22" s="165"/>
      <c r="R22" s="166">
        <v>17</v>
      </c>
      <c r="S22" s="166">
        <v>18</v>
      </c>
      <c r="T22" s="166">
        <v>19</v>
      </c>
      <c r="U22" s="166">
        <v>20</v>
      </c>
      <c r="V22" s="166">
        <v>21</v>
      </c>
      <c r="W22" s="80"/>
      <c r="X22" s="166">
        <v>15</v>
      </c>
      <c r="Y22" s="166">
        <v>16</v>
      </c>
      <c r="Z22" s="166">
        <v>17</v>
      </c>
      <c r="AA22" s="166">
        <v>18</v>
      </c>
      <c r="AB22" s="166">
        <v>19</v>
      </c>
      <c r="AC22" s="165"/>
      <c r="AD22" s="164">
        <v>12</v>
      </c>
      <c r="AE22" s="164">
        <v>13</v>
      </c>
      <c r="AF22" s="164">
        <v>14</v>
      </c>
      <c r="AG22" s="164">
        <v>15</v>
      </c>
      <c r="AH22" s="164">
        <v>16</v>
      </c>
      <c r="AI22" s="159"/>
      <c r="AJ22" s="160"/>
      <c r="AK22" s="160"/>
      <c r="AL22" s="158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</row>
    <row r="23" spans="2:74" s="98" customFormat="1" ht="15" customHeight="1">
      <c r="B23" s="157"/>
      <c r="C23" s="158"/>
      <c r="E23" s="157"/>
      <c r="F23" s="166">
        <v>22</v>
      </c>
      <c r="G23" s="166">
        <v>23</v>
      </c>
      <c r="H23" s="166">
        <v>24</v>
      </c>
      <c r="I23" s="166">
        <v>25</v>
      </c>
      <c r="J23" s="166">
        <v>26</v>
      </c>
      <c r="K23" s="165"/>
      <c r="L23" s="166">
        <v>20</v>
      </c>
      <c r="M23" s="166">
        <v>21</v>
      </c>
      <c r="N23" s="166">
        <v>22</v>
      </c>
      <c r="O23" s="166">
        <v>23</v>
      </c>
      <c r="P23" s="166">
        <v>24</v>
      </c>
      <c r="Q23" s="165"/>
      <c r="R23" s="166">
        <v>24</v>
      </c>
      <c r="S23" s="166">
        <v>25</v>
      </c>
      <c r="T23" s="166">
        <v>26</v>
      </c>
      <c r="U23" s="166">
        <v>27</v>
      </c>
      <c r="V23" s="166">
        <v>28</v>
      </c>
      <c r="W23" s="80"/>
      <c r="X23" s="164">
        <v>22</v>
      </c>
      <c r="Y23" s="164">
        <v>23</v>
      </c>
      <c r="Z23" s="164">
        <v>24</v>
      </c>
      <c r="AA23" s="164">
        <v>25</v>
      </c>
      <c r="AB23" s="164">
        <v>26</v>
      </c>
      <c r="AC23" s="165"/>
      <c r="AD23" s="164">
        <v>19</v>
      </c>
      <c r="AE23" s="164">
        <v>20</v>
      </c>
      <c r="AF23" s="164">
        <v>21</v>
      </c>
      <c r="AG23" s="164">
        <v>22</v>
      </c>
      <c r="AH23" s="164">
        <v>23</v>
      </c>
      <c r="AI23" s="159"/>
      <c r="AJ23" s="160"/>
      <c r="AK23" s="160"/>
      <c r="AL23" s="158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</row>
    <row r="24" spans="2:74" s="98" customFormat="1" ht="15" customHeight="1">
      <c r="B24" s="157"/>
      <c r="C24" s="158"/>
      <c r="E24" s="157"/>
      <c r="F24" s="166">
        <v>29</v>
      </c>
      <c r="G24" s="166">
        <v>30</v>
      </c>
      <c r="H24" s="166"/>
      <c r="I24" s="166"/>
      <c r="J24" s="166"/>
      <c r="K24" s="165"/>
      <c r="L24" s="163">
        <v>27</v>
      </c>
      <c r="M24" s="164">
        <v>28</v>
      </c>
      <c r="N24" s="164">
        <v>29</v>
      </c>
      <c r="O24" s="164">
        <v>30</v>
      </c>
      <c r="P24" s="164">
        <v>31</v>
      </c>
      <c r="Q24" s="165"/>
      <c r="R24" s="166"/>
      <c r="S24" s="166"/>
      <c r="T24" s="166"/>
      <c r="U24" s="166"/>
      <c r="V24" s="166"/>
      <c r="W24" s="80"/>
      <c r="X24" s="164">
        <v>29</v>
      </c>
      <c r="Y24" s="164">
        <v>30</v>
      </c>
      <c r="Z24" s="164">
        <v>31</v>
      </c>
      <c r="AA24" s="166"/>
      <c r="AB24" s="166"/>
      <c r="AC24" s="165"/>
      <c r="AD24" s="163">
        <v>26</v>
      </c>
      <c r="AE24" s="164">
        <v>27</v>
      </c>
      <c r="AF24" s="164">
        <v>28</v>
      </c>
      <c r="AG24" s="164">
        <v>29</v>
      </c>
      <c r="AH24" s="164">
        <v>30</v>
      </c>
      <c r="AI24" s="162"/>
      <c r="AJ24" s="160"/>
      <c r="AK24" s="160"/>
      <c r="AL24" s="158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</row>
    <row r="25" spans="2:74" s="98" customFormat="1" ht="18" hidden="1" customHeight="1">
      <c r="B25" s="157"/>
      <c r="C25" s="158"/>
      <c r="E25" s="157"/>
      <c r="F25" s="160">
        <f>COUNT(F20:F24)</f>
        <v>5</v>
      </c>
      <c r="G25" s="160">
        <f>COUNT(G20:G24)</f>
        <v>5</v>
      </c>
      <c r="H25" s="160">
        <f>COUNT(H20:H24)</f>
        <v>4</v>
      </c>
      <c r="I25" s="160">
        <f>COUNT(I20:I24)</f>
        <v>4</v>
      </c>
      <c r="J25" s="160">
        <f>COUNT(J20:J24)</f>
        <v>4</v>
      </c>
      <c r="K25" s="160"/>
      <c r="L25" s="160">
        <f>COUNT(L20:L24)</f>
        <v>4</v>
      </c>
      <c r="M25" s="160">
        <f>COUNT(M20:M24)</f>
        <v>4</v>
      </c>
      <c r="N25" s="160">
        <f>COUNT(N20:N24)</f>
        <v>5</v>
      </c>
      <c r="O25" s="160">
        <f>COUNT(O20:O24)</f>
        <v>5</v>
      </c>
      <c r="P25" s="160">
        <f>COUNT(P20:P24)</f>
        <v>5</v>
      </c>
      <c r="Q25" s="160"/>
      <c r="R25" s="160">
        <f>COUNT(R20:R24)</f>
        <v>4</v>
      </c>
      <c r="S25" s="160">
        <f>COUNT(S20:S24)</f>
        <v>4</v>
      </c>
      <c r="T25" s="160">
        <f>COUNT(T20:T24)</f>
        <v>4</v>
      </c>
      <c r="U25" s="160">
        <f>COUNT(U20:U24)</f>
        <v>4</v>
      </c>
      <c r="V25" s="160">
        <f>COUNT(V20:V24)</f>
        <v>4</v>
      </c>
      <c r="W25" s="160"/>
      <c r="X25" s="160">
        <f>COUNT(X20:X24)</f>
        <v>5</v>
      </c>
      <c r="Y25" s="160">
        <f>COUNT(Y20:Y24)</f>
        <v>5</v>
      </c>
      <c r="Z25" s="160">
        <f>COUNT(Z20:Z24)</f>
        <v>5</v>
      </c>
      <c r="AA25" s="160">
        <f>COUNT(AA20:AA24)</f>
        <v>4</v>
      </c>
      <c r="AB25" s="160">
        <f>COUNT(AB20:AB24)</f>
        <v>4</v>
      </c>
      <c r="AC25" s="160"/>
      <c r="AD25" s="160">
        <f>COUNT(AD20:AD24)</f>
        <v>4</v>
      </c>
      <c r="AE25" s="160">
        <f>COUNT(AE20:AE24)</f>
        <v>4</v>
      </c>
      <c r="AF25" s="160">
        <f>COUNT(AF20:AF24)</f>
        <v>4</v>
      </c>
      <c r="AG25" s="160">
        <f>COUNT(AG20:AG24)</f>
        <v>5</v>
      </c>
      <c r="AH25" s="160">
        <f>COUNT(AH20:AH24)</f>
        <v>5</v>
      </c>
      <c r="AI25" s="160"/>
      <c r="AJ25" s="160"/>
      <c r="AK25" s="160"/>
      <c r="AL25" s="158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</row>
    <row r="26" spans="2:74" ht="15" customHeight="1" thickBot="1">
      <c r="B26" s="125"/>
      <c r="C26" s="126"/>
      <c r="E26" s="125"/>
      <c r="F26" s="97" t="s">
        <v>4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130"/>
      <c r="AJ26" s="130"/>
      <c r="AK26" s="130"/>
      <c r="AL26" s="126"/>
    </row>
  </sheetData>
  <sheetProtection algorithmName="SHA-512" hashValue="CoCKe+r2UO8PkCOmSZpcj7BKeqOpyjE2ScuT5Ut+31n8Wot4eJ7gW0ztwqp7mEID5TxQ7eH8Ry4B6a5KQc8opg==" saltValue="oabTp0WiWgeY+80gQLI6IQ==" spinCount="100000" sheet="1" objects="1" scenarios="1"/>
  <mergeCells count="30">
    <mergeCell ref="F26:AH26"/>
    <mergeCell ref="AD18:AH18"/>
    <mergeCell ref="AF2:AL4"/>
    <mergeCell ref="B13:C14"/>
    <mergeCell ref="F18:J18"/>
    <mergeCell ref="L18:P18"/>
    <mergeCell ref="R18:V18"/>
    <mergeCell ref="X18:AB18"/>
    <mergeCell ref="G8:I8"/>
    <mergeCell ref="K8:M8"/>
    <mergeCell ref="O8:Q8"/>
    <mergeCell ref="S8:U8"/>
    <mergeCell ref="W8:Y8"/>
    <mergeCell ref="AA8:AC8"/>
    <mergeCell ref="G6:I6"/>
    <mergeCell ref="K6:M6"/>
    <mergeCell ref="G10:I10"/>
    <mergeCell ref="B1:C1"/>
    <mergeCell ref="E1:AL1"/>
    <mergeCell ref="O6:Q6"/>
    <mergeCell ref="S6:U6"/>
    <mergeCell ref="W6:Y6"/>
    <mergeCell ref="AA6:AC6"/>
    <mergeCell ref="B2:C3"/>
    <mergeCell ref="G3:I3"/>
    <mergeCell ref="K3:M3"/>
    <mergeCell ref="O3:Q3"/>
    <mergeCell ref="S3:U3"/>
    <mergeCell ref="W3:Y3"/>
    <mergeCell ref="AA3:AC3"/>
  </mergeCells>
  <conditionalFormatting sqref="G8:I8">
    <cfRule type="expression" dxfId="4" priority="5">
      <formula>$G$8&gt;10</formula>
    </cfRule>
  </conditionalFormatting>
  <conditionalFormatting sqref="K8:M8">
    <cfRule type="expression" dxfId="3" priority="4">
      <formula>$K$8&gt;10</formula>
    </cfRule>
  </conditionalFormatting>
  <conditionalFormatting sqref="O8:Q8">
    <cfRule type="expression" dxfId="2" priority="3">
      <formula>$O$8&gt;10</formula>
    </cfRule>
  </conditionalFormatting>
  <conditionalFormatting sqref="S8:U8">
    <cfRule type="expression" dxfId="1" priority="2">
      <formula>$S$8&gt;10</formula>
    </cfRule>
  </conditionalFormatting>
  <conditionalFormatting sqref="W8:Y8">
    <cfRule type="expression" dxfId="0" priority="1">
      <formula>$W$8&gt;10</formula>
    </cfRule>
  </conditionalFormatting>
  <pageMargins left="0.39370078740157483" right="0.39370078740157483" top="0.19685039370078741" bottom="0.19685039370078741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G42"/>
  <sheetViews>
    <sheetView showGridLines="0" workbookViewId="0"/>
  </sheetViews>
  <sheetFormatPr defaultColWidth="3.5546875" defaultRowHeight="18" customHeight="1"/>
  <cols>
    <col min="1" max="1" width="3.5546875" style="1"/>
    <col min="2" max="2" width="0.88671875" style="1" customWidth="1"/>
    <col min="3" max="3" width="27.77734375" style="1" customWidth="1"/>
    <col min="4" max="19" width="3.5546875" style="1"/>
    <col min="20" max="20" width="4" style="1" bestFit="1" customWidth="1"/>
    <col min="21" max="23" width="3.5546875" style="1"/>
    <col min="24" max="28" width="0.88671875" style="1" customWidth="1"/>
    <col min="29" max="29" width="22.44140625" style="1" customWidth="1"/>
    <col min="30" max="30" width="1.5546875" style="1" customWidth="1"/>
    <col min="31" max="31" width="8.6640625" style="1" customWidth="1"/>
    <col min="32" max="16384" width="3.5546875" style="1"/>
  </cols>
  <sheetData>
    <row r="1" spans="2:33" ht="24.9" customHeight="1">
      <c r="B1" s="15" t="str">
        <f>'STEPS 1-2'!E1</f>
        <v>SUMMER 2024</v>
      </c>
      <c r="W1" s="79"/>
      <c r="X1" s="79"/>
      <c r="Y1" s="79"/>
      <c r="Z1" s="79"/>
      <c r="AA1" s="79"/>
      <c r="AB1" s="79"/>
      <c r="AC1" s="79"/>
    </row>
    <row r="2" spans="2:33" ht="24.9" customHeight="1" thickBot="1">
      <c r="B2" s="12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0"/>
      <c r="AA2" s="16"/>
      <c r="AC2" s="72" t="s">
        <v>24</v>
      </c>
      <c r="AD2" s="72"/>
      <c r="AE2" s="39"/>
      <c r="AF2" s="39"/>
      <c r="AG2" s="39"/>
    </row>
    <row r="3" spans="2:33" ht="4.95" customHeight="1">
      <c r="B3" s="1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8"/>
      <c r="AA3" s="16"/>
      <c r="AC3" s="73" t="s">
        <v>53</v>
      </c>
      <c r="AD3" s="74"/>
      <c r="AE3" s="74"/>
      <c r="AF3" s="75"/>
      <c r="AG3" s="39"/>
    </row>
    <row r="4" spans="2:33" ht="4.95" customHeight="1">
      <c r="B4" s="4"/>
      <c r="C4" s="4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41"/>
      <c r="Y4" s="5"/>
      <c r="AA4" s="16"/>
      <c r="AC4" s="76"/>
      <c r="AD4" s="77"/>
      <c r="AE4" s="77"/>
      <c r="AF4" s="78"/>
      <c r="AG4" s="39"/>
    </row>
    <row r="5" spans="2:33" ht="18" customHeight="1">
      <c r="B5" s="4"/>
      <c r="C5" s="49" t="s">
        <v>69</v>
      </c>
      <c r="D5" s="36" t="s">
        <v>14</v>
      </c>
      <c r="E5" s="37"/>
      <c r="F5" s="37"/>
      <c r="G5" s="38"/>
      <c r="H5" s="36" t="s">
        <v>15</v>
      </c>
      <c r="I5" s="37"/>
      <c r="J5" s="37"/>
      <c r="K5" s="38"/>
      <c r="L5" s="36" t="s">
        <v>16</v>
      </c>
      <c r="M5" s="37"/>
      <c r="N5" s="37"/>
      <c r="O5" s="38"/>
      <c r="P5" s="36" t="s">
        <v>17</v>
      </c>
      <c r="Q5" s="37"/>
      <c r="R5" s="37"/>
      <c r="S5" s="38"/>
      <c r="T5" s="36" t="s">
        <v>18</v>
      </c>
      <c r="U5" s="37"/>
      <c r="V5" s="37"/>
      <c r="W5" s="38"/>
      <c r="X5" s="43"/>
      <c r="Y5" s="14"/>
      <c r="AA5" s="16"/>
      <c r="AC5" s="76"/>
      <c r="AD5" s="77"/>
      <c r="AE5" s="77"/>
      <c r="AF5" s="78"/>
      <c r="AG5" s="39"/>
    </row>
    <row r="6" spans="2:33" ht="18" customHeight="1">
      <c r="B6" s="4"/>
      <c r="C6" s="48" t="s">
        <v>66</v>
      </c>
      <c r="D6" s="34">
        <f>'STEPS 3-4'!F25+'STEPS 3-4'!L25+'STEPS 3-4'!R25+'STEPS 3-4'!X25+'STEPS 3-4'!AD25</f>
        <v>22</v>
      </c>
      <c r="E6" s="32"/>
      <c r="F6" s="32"/>
      <c r="G6" s="33"/>
      <c r="H6" s="31">
        <f>'STEPS 3-4'!G25+'STEPS 3-4'!M25+'STEPS 3-4'!S25+'STEPS 3-4'!Y25+'STEPS 3-4'!AE25</f>
        <v>22</v>
      </c>
      <c r="I6" s="32"/>
      <c r="J6" s="32"/>
      <c r="K6" s="33"/>
      <c r="L6" s="31">
        <f>'STEPS 3-4'!H25+'STEPS 3-4'!N25+'STEPS 3-4'!T25+'STEPS 3-4'!Z25+'STEPS 3-4'!AF25</f>
        <v>22</v>
      </c>
      <c r="M6" s="32"/>
      <c r="N6" s="32"/>
      <c r="O6" s="33"/>
      <c r="P6" s="31">
        <f>'STEPS 3-4'!I25+'STEPS 3-4'!O25+'STEPS 3-4'!U25+'STEPS 3-4'!AA25+'STEPS 3-4'!AG25</f>
        <v>22</v>
      </c>
      <c r="Q6" s="32"/>
      <c r="R6" s="32"/>
      <c r="S6" s="33"/>
      <c r="T6" s="31">
        <f>'STEPS 3-4'!J25+'STEPS 3-4'!P25+'STEPS 3-4'!V25+'STEPS 3-4'!AB25+'STEPS 3-4'!AH25</f>
        <v>22</v>
      </c>
      <c r="U6" s="32"/>
      <c r="V6" s="32"/>
      <c r="W6" s="33"/>
      <c r="X6" s="44"/>
      <c r="Y6" s="14"/>
      <c r="AA6" s="16"/>
      <c r="AC6" s="17" t="s">
        <v>73</v>
      </c>
      <c r="AD6" s="39"/>
      <c r="AE6" s="18">
        <f>P24</f>
        <v>15</v>
      </c>
      <c r="AF6" s="5"/>
    </row>
    <row r="7" spans="2:33" ht="18" customHeight="1">
      <c r="B7" s="4"/>
      <c r="C7" s="48" t="s">
        <v>67</v>
      </c>
      <c r="D7" s="31">
        <f>'STEPS 3-4'!G6</f>
        <v>6</v>
      </c>
      <c r="E7" s="32"/>
      <c r="F7" s="32"/>
      <c r="G7" s="33"/>
      <c r="H7" s="31">
        <f>'STEPS 3-4'!K6</f>
        <v>6</v>
      </c>
      <c r="I7" s="32"/>
      <c r="J7" s="32"/>
      <c r="K7" s="33"/>
      <c r="L7" s="31">
        <f>'STEPS 3-4'!O6</f>
        <v>6</v>
      </c>
      <c r="M7" s="32"/>
      <c r="N7" s="32"/>
      <c r="O7" s="33"/>
      <c r="P7" s="31">
        <f>'STEPS 3-4'!S6</f>
        <v>6</v>
      </c>
      <c r="Q7" s="32"/>
      <c r="R7" s="32"/>
      <c r="S7" s="33"/>
      <c r="T7" s="31">
        <f>'STEPS 3-4'!W6</f>
        <v>6</v>
      </c>
      <c r="U7" s="32"/>
      <c r="V7" s="32"/>
      <c r="W7" s="33"/>
      <c r="X7" s="44"/>
      <c r="Y7" s="14"/>
      <c r="AA7" s="16"/>
      <c r="AC7" s="4"/>
      <c r="AD7" s="39"/>
      <c r="AE7" s="39"/>
      <c r="AF7" s="5"/>
      <c r="AG7" s="39"/>
    </row>
    <row r="8" spans="2:33" ht="18" customHeight="1">
      <c r="B8" s="4"/>
      <c r="C8" s="48" t="s">
        <v>68</v>
      </c>
      <c r="D8" s="31">
        <f>D6*D7</f>
        <v>132</v>
      </c>
      <c r="E8" s="32"/>
      <c r="F8" s="32"/>
      <c r="G8" s="33"/>
      <c r="H8" s="31">
        <f>H6*H7</f>
        <v>132</v>
      </c>
      <c r="I8" s="32"/>
      <c r="J8" s="32"/>
      <c r="K8" s="33"/>
      <c r="L8" s="31">
        <f>L6*L7</f>
        <v>132</v>
      </c>
      <c r="M8" s="32"/>
      <c r="N8" s="32"/>
      <c r="O8" s="33"/>
      <c r="P8" s="31">
        <f>P6*P7</f>
        <v>132</v>
      </c>
      <c r="Q8" s="32"/>
      <c r="R8" s="32"/>
      <c r="S8" s="33"/>
      <c r="T8" s="31">
        <f>T6*T7</f>
        <v>132</v>
      </c>
      <c r="U8" s="32"/>
      <c r="V8" s="32"/>
      <c r="W8" s="33"/>
      <c r="X8" s="44"/>
      <c r="Y8" s="14"/>
      <c r="AA8" s="16"/>
      <c r="AC8" s="17" t="s">
        <v>75</v>
      </c>
      <c r="AD8" s="39"/>
      <c r="AE8" s="18">
        <f>AE12/AE6</f>
        <v>12.8</v>
      </c>
      <c r="AF8" s="5"/>
      <c r="AG8" s="39"/>
    </row>
    <row r="9" spans="2:33" ht="4.95" customHeight="1">
      <c r="B9" s="4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  <c r="Y9" s="14"/>
      <c r="AA9" s="16"/>
      <c r="AC9" s="13"/>
      <c r="AD9" s="39"/>
      <c r="AE9" s="39"/>
      <c r="AF9" s="5"/>
      <c r="AG9" s="39"/>
    </row>
    <row r="10" spans="2:33" ht="4.95" customHeight="1">
      <c r="B10" s="4"/>
      <c r="C10" s="3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4"/>
      <c r="AA10" s="16"/>
      <c r="AC10" s="13"/>
      <c r="AD10" s="39"/>
      <c r="AE10" s="39"/>
      <c r="AF10" s="5"/>
      <c r="AG10" s="39"/>
    </row>
    <row r="11" spans="2:33" ht="4.95" customHeight="1">
      <c r="B11" s="4"/>
      <c r="C11" s="4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14"/>
      <c r="AA11" s="16"/>
      <c r="AC11" s="13"/>
      <c r="AD11" s="39"/>
      <c r="AE11" s="39"/>
      <c r="AF11" s="5"/>
      <c r="AG11" s="39"/>
    </row>
    <row r="12" spans="2:33" ht="18" customHeight="1">
      <c r="B12" s="4"/>
      <c r="C12" s="49" t="s">
        <v>70</v>
      </c>
      <c r="D12" s="36" t="s">
        <v>14</v>
      </c>
      <c r="E12" s="37"/>
      <c r="F12" s="37"/>
      <c r="G12" s="38"/>
      <c r="H12" s="36" t="s">
        <v>15</v>
      </c>
      <c r="I12" s="37"/>
      <c r="J12" s="37"/>
      <c r="K12" s="38"/>
      <c r="L12" s="36" t="s">
        <v>16</v>
      </c>
      <c r="M12" s="37"/>
      <c r="N12" s="37"/>
      <c r="O12" s="38"/>
      <c r="P12" s="36" t="s">
        <v>17</v>
      </c>
      <c r="Q12" s="37"/>
      <c r="R12" s="37"/>
      <c r="S12" s="38"/>
      <c r="T12" s="36" t="s">
        <v>18</v>
      </c>
      <c r="U12" s="37"/>
      <c r="V12" s="37"/>
      <c r="W12" s="38"/>
      <c r="X12" s="43"/>
      <c r="Y12" s="14"/>
      <c r="AA12" s="16"/>
      <c r="AC12" s="17" t="s">
        <v>74</v>
      </c>
      <c r="AD12" s="39"/>
      <c r="AE12" s="18">
        <f>T24</f>
        <v>192</v>
      </c>
      <c r="AF12" s="5"/>
    </row>
    <row r="13" spans="2:33" ht="18" customHeight="1">
      <c r="B13" s="4"/>
      <c r="C13" s="48" t="s">
        <v>66</v>
      </c>
      <c r="D13" s="34">
        <f>'STEPS 5-6'!F25+'STEPS 5-6'!L25+'STEPS 5-6'!R25+'STEPS 5-6'!X25+'STEPS 5-6'!AD25</f>
        <v>22</v>
      </c>
      <c r="E13" s="32"/>
      <c r="F13" s="32"/>
      <c r="G13" s="33"/>
      <c r="H13" s="31">
        <f>'STEPS 5-6'!G25+'STEPS 5-6'!M25+'STEPS 5-6'!S25+'STEPS 5-6'!Y25+'STEPS 5-6'!AE25</f>
        <v>22</v>
      </c>
      <c r="I13" s="32"/>
      <c r="J13" s="32"/>
      <c r="K13" s="33"/>
      <c r="L13" s="31">
        <f>'STEPS 5-6'!H25+'STEPS 5-6'!N25+'STEPS 5-6'!T25+'STEPS 5-6'!Z25+'STEPS 5-6'!AF25</f>
        <v>22</v>
      </c>
      <c r="M13" s="32"/>
      <c r="N13" s="32"/>
      <c r="O13" s="33"/>
      <c r="P13" s="31">
        <f>'STEPS 5-6'!I25+'STEPS 5-6'!O25+'STEPS 5-6'!U25+'STEPS 5-6'!AA25+'STEPS 5-6'!AG25</f>
        <v>22</v>
      </c>
      <c r="Q13" s="32"/>
      <c r="R13" s="32"/>
      <c r="S13" s="33"/>
      <c r="T13" s="31">
        <f>'STEPS 5-6'!J25+'STEPS 5-6'!P25+'STEPS 5-6'!V25+'STEPS 5-6'!AB25+'STEPS 5-6'!AH25</f>
        <v>22</v>
      </c>
      <c r="U13" s="32"/>
      <c r="V13" s="32"/>
      <c r="W13" s="33"/>
      <c r="X13" s="44"/>
      <c r="Y13" s="14"/>
      <c r="AA13" s="16"/>
      <c r="AC13" s="13"/>
      <c r="AD13" s="39"/>
      <c r="AE13" s="39"/>
      <c r="AF13" s="5"/>
      <c r="AG13" s="39"/>
    </row>
    <row r="14" spans="2:33" ht="18" customHeight="1">
      <c r="B14" s="4"/>
      <c r="C14" s="48" t="s">
        <v>67</v>
      </c>
      <c r="D14" s="31">
        <f>'STEPS 5-6'!G6</f>
        <v>6</v>
      </c>
      <c r="E14" s="32"/>
      <c r="F14" s="32"/>
      <c r="G14" s="33"/>
      <c r="H14" s="31">
        <f>'STEPS 5-6'!K6</f>
        <v>6</v>
      </c>
      <c r="I14" s="32"/>
      <c r="J14" s="32"/>
      <c r="K14" s="33"/>
      <c r="L14" s="31">
        <f>'STEPS 5-6'!O6</f>
        <v>6</v>
      </c>
      <c r="M14" s="32"/>
      <c r="N14" s="32"/>
      <c r="O14" s="33"/>
      <c r="P14" s="31">
        <f>'STEPS 5-6'!S6</f>
        <v>6</v>
      </c>
      <c r="Q14" s="32"/>
      <c r="R14" s="32"/>
      <c r="S14" s="33"/>
      <c r="T14" s="31">
        <f>'STEPS 5-6'!W6</f>
        <v>6</v>
      </c>
      <c r="U14" s="32"/>
      <c r="V14" s="32"/>
      <c r="W14" s="33"/>
      <c r="X14" s="44"/>
      <c r="Y14" s="14"/>
      <c r="AA14" s="16"/>
      <c r="AC14" s="4"/>
      <c r="AD14" s="39"/>
      <c r="AE14" s="39"/>
      <c r="AF14" s="5"/>
      <c r="AG14" s="39"/>
    </row>
    <row r="15" spans="2:33" ht="18" customHeight="1">
      <c r="B15" s="4"/>
      <c r="C15" s="48" t="s">
        <v>68</v>
      </c>
      <c r="D15" s="31">
        <f>D13*D14</f>
        <v>132</v>
      </c>
      <c r="E15" s="32"/>
      <c r="F15" s="32"/>
      <c r="G15" s="33"/>
      <c r="H15" s="31">
        <f>H13*H14</f>
        <v>132</v>
      </c>
      <c r="I15" s="32"/>
      <c r="J15" s="32"/>
      <c r="K15" s="33"/>
      <c r="L15" s="31">
        <f>L13*L14</f>
        <v>132</v>
      </c>
      <c r="M15" s="32"/>
      <c r="N15" s="32"/>
      <c r="O15" s="33"/>
      <c r="P15" s="31">
        <f>P13*P14</f>
        <v>132</v>
      </c>
      <c r="Q15" s="32"/>
      <c r="R15" s="32"/>
      <c r="S15" s="33"/>
      <c r="T15" s="31">
        <f>T13*T14</f>
        <v>132</v>
      </c>
      <c r="U15" s="32"/>
      <c r="V15" s="32"/>
      <c r="W15" s="33"/>
      <c r="X15" s="44"/>
      <c r="Y15" s="14"/>
      <c r="AA15" s="16"/>
      <c r="AC15" s="4"/>
      <c r="AD15" s="39"/>
      <c r="AE15" s="39"/>
      <c r="AF15" s="5"/>
      <c r="AG15" s="39"/>
    </row>
    <row r="16" spans="2:33" ht="4.95" customHeight="1">
      <c r="B16" s="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14"/>
      <c r="AA16" s="16"/>
      <c r="AC16" s="4"/>
      <c r="AD16" s="39"/>
      <c r="AE16" s="39"/>
      <c r="AF16" s="5"/>
    </row>
    <row r="17" spans="2:32" ht="4.95" customHeight="1">
      <c r="B17" s="4"/>
      <c r="C17" s="39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71">
        <f>SUM(D8:W8)</f>
        <v>660</v>
      </c>
      <c r="Q17" s="71"/>
      <c r="R17" s="71"/>
      <c r="S17" s="71"/>
      <c r="T17" s="71">
        <f>SUM(D15:W15)</f>
        <v>660</v>
      </c>
      <c r="U17" s="71"/>
      <c r="V17" s="71"/>
      <c r="W17" s="71"/>
      <c r="X17" s="35"/>
      <c r="Y17" s="14"/>
      <c r="AA17" s="16"/>
      <c r="AC17" s="4"/>
      <c r="AD17" s="39"/>
      <c r="AE17" s="39"/>
      <c r="AF17" s="5"/>
    </row>
    <row r="18" spans="2:32" ht="18" customHeight="1">
      <c r="B18" s="4"/>
      <c r="C18" s="4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19"/>
      <c r="O18" s="19"/>
      <c r="P18" s="61"/>
      <c r="Q18" s="61"/>
      <c r="R18" s="61"/>
      <c r="S18" s="61"/>
      <c r="T18" s="52" t="s">
        <v>72</v>
      </c>
      <c r="U18" s="52"/>
      <c r="V18" s="52"/>
      <c r="W18" s="52"/>
      <c r="X18" s="51"/>
      <c r="Y18" s="14"/>
      <c r="AA18" s="16"/>
      <c r="AC18" s="13"/>
      <c r="AD18" s="39"/>
      <c r="AE18" s="39"/>
      <c r="AF18" s="5"/>
    </row>
    <row r="19" spans="2:32" ht="18" customHeight="1">
      <c r="B19" s="4"/>
      <c r="C19" s="4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9"/>
      <c r="O19" s="39"/>
      <c r="P19" s="60"/>
      <c r="Q19" s="60"/>
      <c r="R19" s="60"/>
      <c r="S19" s="59" t="s">
        <v>71</v>
      </c>
      <c r="T19" s="56">
        <f>P17+T17</f>
        <v>1320</v>
      </c>
      <c r="U19" s="57"/>
      <c r="V19" s="57"/>
      <c r="W19" s="58"/>
      <c r="X19" s="44"/>
      <c r="Y19" s="14"/>
      <c r="AA19" s="16"/>
      <c r="AC19" s="4"/>
      <c r="AD19" s="39"/>
      <c r="AE19" s="39"/>
      <c r="AF19" s="5"/>
    </row>
    <row r="20" spans="2:32" ht="18" customHeight="1">
      <c r="B20" s="4"/>
      <c r="C20" s="42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62" t="str">
        <f>IF(T19&gt;T42,"Childcare Contract EXCEEDS maxiumum funded hours available","")</f>
        <v>Childcare Contract EXCEEDS maxiumum funded hours available</v>
      </c>
      <c r="X20" s="44"/>
      <c r="Y20" s="14"/>
      <c r="AA20" s="16"/>
      <c r="AC20" s="13"/>
      <c r="AD20" s="39"/>
      <c r="AE20" s="39"/>
      <c r="AF20" s="5"/>
    </row>
    <row r="21" spans="2:32" ht="18" customHeight="1">
      <c r="B21" s="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63" t="str">
        <f>IF(T19&gt;T42,"All unfunded hours should be invoiced in accordance with the Charging Policy","")</f>
        <v>All unfunded hours should be invoiced in accordance with the Charging Policy</v>
      </c>
      <c r="X21" s="47"/>
      <c r="Y21" s="14"/>
      <c r="AA21" s="16"/>
      <c r="AC21" s="4"/>
      <c r="AD21" s="39"/>
      <c r="AE21" s="39"/>
      <c r="AF21" s="5"/>
    </row>
    <row r="22" spans="2:32" ht="4.95" customHeight="1">
      <c r="B22" s="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62"/>
      <c r="Y22" s="5"/>
      <c r="AA22" s="16"/>
      <c r="AC22" s="4"/>
      <c r="AD22" s="39"/>
      <c r="AE22" s="39"/>
      <c r="AF22" s="5"/>
    </row>
    <row r="23" spans="2:32" ht="4.95" customHeight="1">
      <c r="B23" s="4"/>
      <c r="C23" s="4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67"/>
      <c r="Y23" s="5"/>
      <c r="AA23" s="16"/>
      <c r="AC23" s="4"/>
      <c r="AD23" s="39"/>
      <c r="AE23" s="39"/>
      <c r="AF23" s="5"/>
    </row>
    <row r="24" spans="2:32" ht="18" customHeight="1">
      <c r="B24" s="4"/>
      <c r="C24" s="42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59" t="s">
        <v>23</v>
      </c>
      <c r="P24" s="64">
        <f>T37</f>
        <v>15</v>
      </c>
      <c r="Q24" s="65"/>
      <c r="R24" s="65"/>
      <c r="S24" s="66"/>
      <c r="T24" s="53">
        <f>IF(T40&gt;'STEPS 1-2'!AA20,'STEPS 1-2'!AA20,T40)</f>
        <v>192</v>
      </c>
      <c r="U24" s="54"/>
      <c r="V24" s="54"/>
      <c r="W24" s="55"/>
      <c r="X24" s="44"/>
      <c r="Y24" s="5"/>
      <c r="AA24" s="16"/>
      <c r="AC24" s="4"/>
      <c r="AD24" s="39"/>
      <c r="AE24" s="39"/>
      <c r="AF24" s="5"/>
    </row>
    <row r="25" spans="2:32" ht="4.95" customHeight="1">
      <c r="B25" s="4"/>
      <c r="C25" s="4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68"/>
      <c r="P25" s="69"/>
      <c r="Q25" s="69"/>
      <c r="R25" s="69"/>
      <c r="S25" s="69"/>
      <c r="T25" s="46"/>
      <c r="U25" s="46"/>
      <c r="V25" s="46"/>
      <c r="W25" s="46"/>
      <c r="X25" s="47"/>
      <c r="Y25" s="5"/>
      <c r="AA25" s="16"/>
      <c r="AC25" s="4"/>
      <c r="AD25" s="39"/>
      <c r="AE25" s="39"/>
      <c r="AF25" s="5"/>
    </row>
    <row r="26" spans="2:32" ht="4.95" customHeight="1" thickBot="1"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21"/>
      <c r="Y26" s="7"/>
      <c r="AA26" s="16"/>
      <c r="AC26" s="6"/>
      <c r="AD26" s="9"/>
      <c r="AE26" s="9"/>
      <c r="AF26" s="7"/>
    </row>
    <row r="27" spans="2:32" ht="18" hidden="1" customHeight="1">
      <c r="AA27" s="16"/>
    </row>
    <row r="28" spans="2:32" ht="18" hidden="1" customHeight="1">
      <c r="D28" s="34">
        <f>'STEPS 3-4'!G8</f>
        <v>6</v>
      </c>
      <c r="E28" s="32"/>
      <c r="F28" s="32"/>
      <c r="G28" s="33"/>
      <c r="H28" s="31">
        <f>'STEPS 3-4'!K8</f>
        <v>6</v>
      </c>
      <c r="I28" s="32"/>
      <c r="J28" s="32"/>
      <c r="K28" s="33"/>
      <c r="L28" s="31">
        <f>'STEPS 3-4'!O8</f>
        <v>6</v>
      </c>
      <c r="M28" s="32"/>
      <c r="N28" s="32"/>
      <c r="O28" s="33"/>
      <c r="P28" s="31">
        <f>'STEPS 3-4'!S8</f>
        <v>6</v>
      </c>
      <c r="Q28" s="32"/>
      <c r="R28" s="32"/>
      <c r="S28" s="33"/>
      <c r="T28" s="31">
        <f>'STEPS 3-4'!W8</f>
        <v>6</v>
      </c>
      <c r="U28" s="32"/>
      <c r="V28" s="32"/>
      <c r="W28" s="33"/>
      <c r="AA28" s="16"/>
    </row>
    <row r="29" spans="2:32" ht="18" hidden="1" customHeight="1">
      <c r="D29" s="34">
        <f>D28*D6</f>
        <v>132</v>
      </c>
      <c r="E29" s="32"/>
      <c r="F29" s="32"/>
      <c r="G29" s="33"/>
      <c r="H29" s="34">
        <f>H28*H6</f>
        <v>132</v>
      </c>
      <c r="I29" s="32"/>
      <c r="J29" s="32"/>
      <c r="K29" s="33"/>
      <c r="L29" s="34">
        <f>L28*L6</f>
        <v>132</v>
      </c>
      <c r="M29" s="32"/>
      <c r="N29" s="32"/>
      <c r="O29" s="33"/>
      <c r="P29" s="34">
        <f>P28*P6</f>
        <v>132</v>
      </c>
      <c r="Q29" s="32"/>
      <c r="R29" s="32"/>
      <c r="S29" s="33"/>
      <c r="T29" s="34">
        <f>T28*T6</f>
        <v>132</v>
      </c>
      <c r="U29" s="32"/>
      <c r="V29" s="32"/>
      <c r="W29" s="33"/>
      <c r="AA29" s="16"/>
    </row>
    <row r="30" spans="2:32" ht="4.95" hidden="1" customHeight="1">
      <c r="AA30" s="16"/>
    </row>
    <row r="31" spans="2:32" ht="18" hidden="1" customHeight="1">
      <c r="T31" s="34">
        <f>SUM(D28:W28)</f>
        <v>30</v>
      </c>
      <c r="U31" s="32"/>
      <c r="V31" s="32"/>
      <c r="W31" s="33"/>
      <c r="AA31" s="16"/>
    </row>
    <row r="32" spans="2:32" ht="18" hidden="1" customHeight="1">
      <c r="T32" s="34">
        <f>SUM(D29:W29)</f>
        <v>660</v>
      </c>
      <c r="U32" s="32"/>
      <c r="V32" s="32"/>
      <c r="W32" s="33"/>
      <c r="AA32" s="16"/>
    </row>
    <row r="33" spans="4:27" ht="4.95" hidden="1" customHeight="1">
      <c r="AA33" s="16"/>
    </row>
    <row r="34" spans="4:27" ht="18" hidden="1" customHeight="1">
      <c r="D34" s="34">
        <f>'STEPS 5-6'!G8</f>
        <v>3</v>
      </c>
      <c r="E34" s="32"/>
      <c r="F34" s="32"/>
      <c r="G34" s="33"/>
      <c r="H34" s="31">
        <f>'STEPS 5-6'!K8</f>
        <v>3</v>
      </c>
      <c r="I34" s="32"/>
      <c r="J34" s="32"/>
      <c r="K34" s="33"/>
      <c r="L34" s="31">
        <f>'STEPS 5-6'!O8</f>
        <v>3</v>
      </c>
      <c r="M34" s="32"/>
      <c r="N34" s="32"/>
      <c r="O34" s="33"/>
      <c r="P34" s="31">
        <f>'STEPS 5-6'!S8</f>
        <v>3</v>
      </c>
      <c r="Q34" s="32"/>
      <c r="R34" s="32"/>
      <c r="S34" s="33"/>
      <c r="T34" s="31">
        <f>'STEPS 5-6'!W8</f>
        <v>3</v>
      </c>
      <c r="U34" s="32"/>
      <c r="V34" s="32"/>
      <c r="W34" s="33"/>
      <c r="AA34" s="16"/>
    </row>
    <row r="35" spans="4:27" ht="18" hidden="1" customHeight="1">
      <c r="D35" s="34">
        <f>D34*D13</f>
        <v>66</v>
      </c>
      <c r="E35" s="32"/>
      <c r="F35" s="32"/>
      <c r="G35" s="33"/>
      <c r="H35" s="34">
        <f>H34*H13</f>
        <v>66</v>
      </c>
      <c r="I35" s="32"/>
      <c r="J35" s="32"/>
      <c r="K35" s="33"/>
      <c r="L35" s="34">
        <f>L34*L13</f>
        <v>66</v>
      </c>
      <c r="M35" s="32"/>
      <c r="N35" s="32"/>
      <c r="O35" s="33"/>
      <c r="P35" s="34">
        <f>P34*P13</f>
        <v>66</v>
      </c>
      <c r="Q35" s="32"/>
      <c r="R35" s="32"/>
      <c r="S35" s="33"/>
      <c r="T35" s="34">
        <f>T34*T13</f>
        <v>66</v>
      </c>
      <c r="U35" s="32"/>
      <c r="V35" s="32"/>
      <c r="W35" s="33"/>
      <c r="AA35" s="16"/>
    </row>
    <row r="36" spans="4:27" ht="4.95" hidden="1" customHeight="1">
      <c r="AA36" s="16"/>
    </row>
    <row r="37" spans="4:27" ht="18" hidden="1" customHeight="1">
      <c r="T37" s="56">
        <f>SUM(D34:W34)</f>
        <v>15</v>
      </c>
      <c r="U37" s="57"/>
      <c r="V37" s="57"/>
      <c r="W37" s="58"/>
      <c r="AA37" s="16"/>
    </row>
    <row r="38" spans="4:27" ht="18" hidden="1" customHeight="1">
      <c r="T38" s="34">
        <f>SUM(D35:W35)</f>
        <v>330</v>
      </c>
      <c r="U38" s="32"/>
      <c r="V38" s="32"/>
      <c r="W38" s="33"/>
      <c r="AA38" s="16"/>
    </row>
    <row r="39" spans="4:27" ht="4.95" hidden="1" customHeight="1">
      <c r="AA39" s="16"/>
    </row>
    <row r="40" spans="4:27" ht="18" hidden="1" customHeight="1">
      <c r="T40" s="34">
        <f>T38+T32</f>
        <v>990</v>
      </c>
      <c r="U40" s="32"/>
      <c r="V40" s="32"/>
      <c r="W40" s="33"/>
      <c r="AA40" s="16"/>
    </row>
    <row r="41" spans="4:27" ht="4.95" hidden="1" customHeight="1">
      <c r="AA41" s="16"/>
    </row>
    <row r="42" spans="4:27" ht="18" hidden="1" customHeight="1">
      <c r="T42" s="34">
        <f>'STEPS 1-2'!AA20</f>
        <v>192</v>
      </c>
      <c r="U42" s="32"/>
      <c r="V42" s="32"/>
      <c r="W42" s="33"/>
      <c r="AA42" s="16"/>
    </row>
  </sheetData>
  <sheetProtection algorithmName="SHA-512" hashValue="qlf5rmpTM6KhBgVwRKQmwxhFmaLA1pSp9ReSv786VocMYK+fPEs77lKqiEHY5oGcvnEaJSYi4c7mjlksnpslaQ==" saltValue="pKjCC0C9jshz2OiyIyfsGg==" spinCount="100000" sheet="1" objects="1" scenarios="1"/>
  <mergeCells count="73">
    <mergeCell ref="T37:W37"/>
    <mergeCell ref="T38:W38"/>
    <mergeCell ref="T40:W40"/>
    <mergeCell ref="T42:W42"/>
    <mergeCell ref="AC3:AF5"/>
    <mergeCell ref="D35:G35"/>
    <mergeCell ref="H35:K35"/>
    <mergeCell ref="L35:O35"/>
    <mergeCell ref="P35:S35"/>
    <mergeCell ref="T35:W35"/>
    <mergeCell ref="T31:W31"/>
    <mergeCell ref="T32:W32"/>
    <mergeCell ref="D34:G34"/>
    <mergeCell ref="H34:K34"/>
    <mergeCell ref="L34:O34"/>
    <mergeCell ref="P34:S34"/>
    <mergeCell ref="T34:W34"/>
    <mergeCell ref="D29:G29"/>
    <mergeCell ref="H29:K29"/>
    <mergeCell ref="L29:O29"/>
    <mergeCell ref="P29:S29"/>
    <mergeCell ref="T29:W29"/>
    <mergeCell ref="P17:S17"/>
    <mergeCell ref="T17:W17"/>
    <mergeCell ref="D28:G28"/>
    <mergeCell ref="H28:K28"/>
    <mergeCell ref="L28:O28"/>
    <mergeCell ref="P28:S28"/>
    <mergeCell ref="T28:W28"/>
    <mergeCell ref="P12:S12"/>
    <mergeCell ref="T12:W12"/>
    <mergeCell ref="D15:G15"/>
    <mergeCell ref="H15:K15"/>
    <mergeCell ref="T18:W18"/>
    <mergeCell ref="D8:G8"/>
    <mergeCell ref="H8:K8"/>
    <mergeCell ref="D12:G12"/>
    <mergeCell ref="H12:K12"/>
    <mergeCell ref="L12:O12"/>
    <mergeCell ref="T13:W13"/>
    <mergeCell ref="T14:W14"/>
    <mergeCell ref="P13:S13"/>
    <mergeCell ref="P14:S14"/>
    <mergeCell ref="L13:O13"/>
    <mergeCell ref="L14:O14"/>
    <mergeCell ref="T19:W19"/>
    <mergeCell ref="H13:K13"/>
    <mergeCell ref="H14:K14"/>
    <mergeCell ref="D13:G13"/>
    <mergeCell ref="D14:G14"/>
    <mergeCell ref="T7:W7"/>
    <mergeCell ref="H7:K7"/>
    <mergeCell ref="D7:G7"/>
    <mergeCell ref="P7:S7"/>
    <mergeCell ref="T8:W8"/>
    <mergeCell ref="P8:S8"/>
    <mergeCell ref="P5:S5"/>
    <mergeCell ref="T5:W5"/>
    <mergeCell ref="D6:G6"/>
    <mergeCell ref="H6:K6"/>
    <mergeCell ref="P6:S6"/>
    <mergeCell ref="D5:G5"/>
    <mergeCell ref="H5:K5"/>
    <mergeCell ref="L5:O5"/>
    <mergeCell ref="T6:W6"/>
    <mergeCell ref="L6:O6"/>
    <mergeCell ref="P24:S24"/>
    <mergeCell ref="T24:W24"/>
    <mergeCell ref="L7:O7"/>
    <mergeCell ref="L15:O15"/>
    <mergeCell ref="P15:S15"/>
    <mergeCell ref="T15:W15"/>
    <mergeCell ref="L8:O8"/>
  </mergeCells>
  <pageMargins left="0.39370078740157483" right="0.39370078740157483" top="0.19685039370078741" bottom="0.19685039370078741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STEPS 1-2</vt:lpstr>
      <vt:lpstr>STEPS 3-4</vt:lpstr>
      <vt:lpstr>STEPS 5-6</vt:lpstr>
      <vt:lpstr>CLAIM TOTALS</vt:lpstr>
      <vt:lpstr>'CLAIM TOTALS'!Print_Area</vt:lpstr>
      <vt:lpstr>'STEPS 3-4'!Print_Area</vt:lpstr>
      <vt:lpstr>'STEPS 5-6'!Print_Area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Rushbrook</dc:creator>
  <cp:lastModifiedBy>Su Rushbrook</cp:lastModifiedBy>
  <cp:lastPrinted>2017-07-08T13:59:44Z</cp:lastPrinted>
  <dcterms:created xsi:type="dcterms:W3CDTF">2009-05-25T10:16:24Z</dcterms:created>
  <dcterms:modified xsi:type="dcterms:W3CDTF">2024-03-07T19:46:02Z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