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LMS Scheme\Schools Forum\Meetings 2019\15.3.19\"/>
    </mc:Choice>
  </mc:AlternateContent>
  <xr:revisionPtr revIDLastSave="0" documentId="10_ncr:100000_{59333257-D4B9-4BB4-8F9C-99B082C5BF85}" xr6:coauthVersionLast="31" xr6:coauthVersionMax="31" xr10:uidLastSave="{00000000-0000-0000-0000-000000000000}"/>
  <bookViews>
    <workbookView xWindow="0" yWindow="0" windowWidth="19200" windowHeight="11595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G29" i="1"/>
  <c r="G27" i="1"/>
  <c r="G25" i="1"/>
  <c r="G23" i="1"/>
  <c r="G21" i="1"/>
  <c r="G19" i="1"/>
  <c r="G17" i="1"/>
  <c r="G15" i="1"/>
  <c r="G13" i="1"/>
  <c r="G11" i="1"/>
  <c r="G9" i="1"/>
  <c r="G7" i="1"/>
  <c r="G31" i="1" l="1"/>
  <c r="F31" i="1"/>
  <c r="D31" i="1"/>
  <c r="E31" i="1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Samantha</author>
  </authors>
  <commentList>
    <comment ref="D9" authorId="0" shapeId="0" xr:uid="{8E255291-3C58-422B-ABDE-33FB27BCC768}">
      <text>
        <r>
          <rPr>
            <b/>
            <sz val="9"/>
            <color indexed="81"/>
            <rFont val="Tahoma"/>
            <family val="2"/>
          </rPr>
          <t>Williams, Samantha:</t>
        </r>
        <r>
          <rPr>
            <sz val="9"/>
            <color indexed="81"/>
            <rFont val="Tahoma"/>
            <family val="2"/>
          </rPr>
          <t xml:space="preserve">
at 21 as per census</t>
        </r>
      </text>
    </comment>
    <comment ref="E9" authorId="0" shapeId="0" xr:uid="{078F69F1-3E89-4977-AADB-679E8F15F2C4}">
      <text>
        <r>
          <rPr>
            <b/>
            <sz val="9"/>
            <color indexed="81"/>
            <rFont val="Tahoma"/>
            <family val="2"/>
          </rPr>
          <t>Williams, Samantha:</t>
        </r>
        <r>
          <rPr>
            <sz val="9"/>
            <color indexed="81"/>
            <rFont val="Tahoma"/>
            <family val="2"/>
          </rPr>
          <t xml:space="preserve">
Even though 21 on census we increased to 30 for 5/12ths as underwritten by LA, with the 21 moving up to Yr1 in Sept'19, and 30 coming into Yr R Sept'19 (so final buget based on 30*5/12th + 51*7/12th)</t>
        </r>
      </text>
    </comment>
  </commentList>
</comments>
</file>

<file path=xl/sharedStrings.xml><?xml version="1.0" encoding="utf-8"?>
<sst xmlns="http://schemas.openxmlformats.org/spreadsheetml/2006/main" count="38" uniqueCount="27">
  <si>
    <t>St Clement's Hill Primary Academy</t>
  </si>
  <si>
    <t>Jane Austen College</t>
  </si>
  <si>
    <t>Charles Darwin Primary</t>
  </si>
  <si>
    <t>Drake Primary School and Nursery</t>
  </si>
  <si>
    <t>Rosecroft Primary School (Attleborough Infant)</t>
  </si>
  <si>
    <t>School</t>
  </si>
  <si>
    <t>Reason</t>
  </si>
  <si>
    <t>Reorganisation</t>
  </si>
  <si>
    <t>£</t>
  </si>
  <si>
    <t xml:space="preserve">Budget based only on </t>
  </si>
  <si>
    <t xml:space="preserve">Difference </t>
  </si>
  <si>
    <t>Due to Pupil</t>
  </si>
  <si>
    <t>Variation</t>
  </si>
  <si>
    <t>Oct'18 Census NOR</t>
  </si>
  <si>
    <t>Oct'18 NOR</t>
  </si>
  <si>
    <t>Estimated Pupils Sept'19</t>
  </si>
  <si>
    <t>Budget using (5/12 x Oct'18 NOR</t>
  </si>
  <si>
    <t>+ 7/12 x Sept'19 NOR)</t>
  </si>
  <si>
    <t>White House Farm</t>
  </si>
  <si>
    <t>Opening Sept 2019</t>
  </si>
  <si>
    <t>Greaty Yarmouth Charter Academy (Trafalgar College)</t>
  </si>
  <si>
    <t>Pupil Estimate Required</t>
  </si>
  <si>
    <t>Edward Worlledge Primary</t>
  </si>
  <si>
    <t>Robert Kett Primary School</t>
  </si>
  <si>
    <t>Happisburgh Primary</t>
  </si>
  <si>
    <t>Gayton Primary</t>
  </si>
  <si>
    <t>Hethersett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</si>
</sst>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quotePrefix="1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E9" sqref="E9"/>
    </sheetView>
  </sheetViews>
  <sheetFormatPr defaultRowHeight="15" x14ac:dyDescent="0.25"/>
  <cols>
    <col min="1" max="1" width="47.28515625" bestFit="1" customWidth="1"/>
    <col min="2" max="2" width="23.140625" bestFit="1" customWidth="1"/>
    <col min="3" max="3" width="18" style="3" bestFit="1" customWidth="1"/>
    <col min="4" max="4" width="20.7109375" style="6" bestFit="1" customWidth="1"/>
    <col min="5" max="5" width="23.140625" style="8" bestFit="1" customWidth="1"/>
    <col min="6" max="6" width="30" style="6" bestFit="1" customWidth="1"/>
    <col min="7" max="7" width="14.42578125" style="6" customWidth="1"/>
  </cols>
  <sheetData>
    <row r="1" spans="1:7" s="1" customFormat="1" x14ac:dyDescent="0.25">
      <c r="A1" s="1" t="s">
        <v>5</v>
      </c>
      <c r="B1" s="1" t="s">
        <v>6</v>
      </c>
      <c r="C1" s="2" t="s">
        <v>13</v>
      </c>
      <c r="D1" s="4" t="s">
        <v>9</v>
      </c>
      <c r="E1" s="11" t="s">
        <v>15</v>
      </c>
      <c r="F1" s="4" t="s">
        <v>16</v>
      </c>
      <c r="G1" s="5" t="s">
        <v>10</v>
      </c>
    </row>
    <row r="2" spans="1:7" s="1" customFormat="1" x14ac:dyDescent="0.25">
      <c r="C2" s="2"/>
      <c r="D2" s="4" t="s">
        <v>14</v>
      </c>
      <c r="E2" s="11"/>
      <c r="F2" s="4" t="s">
        <v>17</v>
      </c>
      <c r="G2" s="5" t="s">
        <v>11</v>
      </c>
    </row>
    <row r="3" spans="1:7" s="1" customFormat="1" x14ac:dyDescent="0.25">
      <c r="C3" s="2"/>
      <c r="D3" s="4"/>
      <c r="E3" s="11"/>
      <c r="G3" s="5" t="s">
        <v>12</v>
      </c>
    </row>
    <row r="4" spans="1:7" s="1" customFormat="1" x14ac:dyDescent="0.25">
      <c r="C4" s="2"/>
      <c r="D4" s="5"/>
      <c r="E4" s="11"/>
      <c r="F4" s="5"/>
      <c r="G4" s="5"/>
    </row>
    <row r="5" spans="1:7" x14ac:dyDescent="0.25">
      <c r="D5" s="5" t="s">
        <v>8</v>
      </c>
      <c r="F5" s="5" t="s">
        <v>8</v>
      </c>
      <c r="G5" s="5" t="s">
        <v>8</v>
      </c>
    </row>
    <row r="6" spans="1:7" x14ac:dyDescent="0.25">
      <c r="D6" s="5"/>
      <c r="F6" s="5"/>
      <c r="G6" s="5"/>
    </row>
    <row r="7" spans="1:7" x14ac:dyDescent="0.25">
      <c r="A7" s="10" t="s">
        <v>18</v>
      </c>
      <c r="B7" s="10" t="s">
        <v>19</v>
      </c>
      <c r="C7" s="8">
        <v>0</v>
      </c>
      <c r="D7" s="9">
        <v>0</v>
      </c>
      <c r="E7" s="8">
        <v>30</v>
      </c>
      <c r="F7" s="9">
        <v>127437.87</v>
      </c>
      <c r="G7" s="9">
        <f>F7-D7</f>
        <v>127437.87</v>
      </c>
    </row>
    <row r="8" spans="1:7" x14ac:dyDescent="0.25">
      <c r="A8" s="10"/>
      <c r="B8" s="10"/>
      <c r="C8" s="8"/>
      <c r="D8" s="9"/>
      <c r="F8" s="9"/>
      <c r="G8" s="9"/>
    </row>
    <row r="9" spans="1:7" x14ac:dyDescent="0.25">
      <c r="A9" s="10" t="s">
        <v>0</v>
      </c>
      <c r="B9" s="10" t="s">
        <v>21</v>
      </c>
      <c r="C9" s="8">
        <f>21</f>
        <v>21</v>
      </c>
      <c r="D9" s="9">
        <v>129106.53327059998</v>
      </c>
      <c r="E9" s="8">
        <v>51</v>
      </c>
      <c r="F9" s="9">
        <v>192554.97884204044</v>
      </c>
      <c r="G9" s="9">
        <f>F9-D9</f>
        <v>63448.445571440461</v>
      </c>
    </row>
    <row r="10" spans="1:7" x14ac:dyDescent="0.25">
      <c r="A10" s="10"/>
      <c r="B10" s="10"/>
      <c r="C10" s="8"/>
      <c r="D10" s="9"/>
      <c r="F10" s="9"/>
      <c r="G10" s="9"/>
    </row>
    <row r="11" spans="1:7" x14ac:dyDescent="0.25">
      <c r="A11" s="10" t="s">
        <v>1</v>
      </c>
      <c r="B11" s="10" t="s">
        <v>21</v>
      </c>
      <c r="C11" s="8">
        <v>816</v>
      </c>
      <c r="D11" s="9">
        <v>4186334.5779506117</v>
      </c>
      <c r="E11" s="8">
        <v>839</v>
      </c>
      <c r="F11" s="9">
        <v>4253153.0054148724</v>
      </c>
      <c r="G11" s="9">
        <f>F11-D11</f>
        <v>66818.42746426072</v>
      </c>
    </row>
    <row r="12" spans="1:7" x14ac:dyDescent="0.25">
      <c r="A12" s="10"/>
      <c r="B12" s="10"/>
      <c r="C12" s="8"/>
      <c r="D12" s="9"/>
      <c r="F12" s="9"/>
      <c r="G12" s="9"/>
    </row>
    <row r="13" spans="1:7" x14ac:dyDescent="0.25">
      <c r="A13" s="10" t="s">
        <v>2</v>
      </c>
      <c r="B13" s="10" t="s">
        <v>21</v>
      </c>
      <c r="C13" s="8">
        <v>178</v>
      </c>
      <c r="D13" s="9">
        <v>773018.9095094871</v>
      </c>
      <c r="E13" s="8">
        <v>244</v>
      </c>
      <c r="F13" s="9">
        <v>912492.6517629436</v>
      </c>
      <c r="G13" s="9">
        <f>F13-D13</f>
        <v>139473.7422534565</v>
      </c>
    </row>
    <row r="14" spans="1:7" x14ac:dyDescent="0.25">
      <c r="A14" s="10"/>
      <c r="B14" s="10"/>
      <c r="C14" s="8"/>
      <c r="D14" s="9"/>
      <c r="F14" s="9"/>
      <c r="G14" s="9"/>
    </row>
    <row r="15" spans="1:7" x14ac:dyDescent="0.25">
      <c r="A15" s="10" t="s">
        <v>20</v>
      </c>
      <c r="B15" s="10" t="s">
        <v>7</v>
      </c>
      <c r="C15" s="8">
        <v>740</v>
      </c>
      <c r="D15" s="9">
        <v>4503203.6781762308</v>
      </c>
      <c r="E15" s="8">
        <v>775</v>
      </c>
      <c r="F15" s="9">
        <v>4621276.2657441562</v>
      </c>
      <c r="G15" s="9">
        <f>F15-D15</f>
        <v>118072.58756792545</v>
      </c>
    </row>
    <row r="16" spans="1:7" x14ac:dyDescent="0.25">
      <c r="A16" s="10"/>
      <c r="B16" s="10"/>
      <c r="C16" s="8"/>
      <c r="D16" s="9"/>
      <c r="F16" s="9"/>
      <c r="G16" s="9"/>
    </row>
    <row r="17" spans="1:7" x14ac:dyDescent="0.25">
      <c r="A17" s="10" t="s">
        <v>22</v>
      </c>
      <c r="B17" s="10" t="s">
        <v>7</v>
      </c>
      <c r="C17" s="8">
        <v>372</v>
      </c>
      <c r="D17" s="9">
        <v>1680594.4605665449</v>
      </c>
      <c r="E17" s="8">
        <v>402</v>
      </c>
      <c r="F17" s="9">
        <v>1755209.7591147022</v>
      </c>
      <c r="G17" s="9">
        <f>F17-D17</f>
        <v>74615.298548157327</v>
      </c>
    </row>
    <row r="18" spans="1:7" x14ac:dyDescent="0.25">
      <c r="A18" s="10"/>
      <c r="B18" s="10"/>
      <c r="C18" s="8"/>
      <c r="D18" s="9"/>
      <c r="F18" s="9"/>
      <c r="G18" s="9"/>
    </row>
    <row r="19" spans="1:7" x14ac:dyDescent="0.25">
      <c r="A19" s="10" t="s">
        <v>3</v>
      </c>
      <c r="B19" s="10" t="s">
        <v>7</v>
      </c>
      <c r="C19" s="8">
        <v>346</v>
      </c>
      <c r="D19" s="9">
        <v>1271799.8024541696</v>
      </c>
      <c r="E19" s="8">
        <v>406</v>
      </c>
      <c r="F19" s="9">
        <v>1387000.9421532911</v>
      </c>
      <c r="G19" s="9">
        <f>F19-D19</f>
        <v>115201.13969912147</v>
      </c>
    </row>
    <row r="20" spans="1:7" x14ac:dyDescent="0.25">
      <c r="A20" s="10"/>
      <c r="B20" s="10"/>
      <c r="C20" s="8"/>
      <c r="D20" s="9"/>
      <c r="F20" s="9"/>
      <c r="G20" s="9"/>
    </row>
    <row r="21" spans="1:7" x14ac:dyDescent="0.25">
      <c r="A21" s="10" t="s">
        <v>23</v>
      </c>
      <c r="B21" s="10" t="s">
        <v>7</v>
      </c>
      <c r="C21" s="8">
        <v>523</v>
      </c>
      <c r="D21" s="9">
        <v>1830500</v>
      </c>
      <c r="E21" s="8">
        <v>553</v>
      </c>
      <c r="F21" s="9">
        <v>1891750</v>
      </c>
      <c r="G21" s="9">
        <f>F21-D21</f>
        <v>61250</v>
      </c>
    </row>
    <row r="22" spans="1:7" x14ac:dyDescent="0.25">
      <c r="A22" s="10"/>
      <c r="B22" s="10"/>
      <c r="C22" s="8"/>
      <c r="D22" s="9"/>
      <c r="F22" s="9"/>
      <c r="G22" s="9"/>
    </row>
    <row r="23" spans="1:7" x14ac:dyDescent="0.25">
      <c r="A23" s="10" t="s">
        <v>4</v>
      </c>
      <c r="B23" s="10" t="s">
        <v>7</v>
      </c>
      <c r="C23" s="8">
        <v>393</v>
      </c>
      <c r="D23" s="9">
        <v>1413862.2886269311</v>
      </c>
      <c r="E23" s="8">
        <v>454</v>
      </c>
      <c r="F23" s="9">
        <v>1530283.8964500227</v>
      </c>
      <c r="G23" s="9">
        <f>F23-D23</f>
        <v>116421.60782309156</v>
      </c>
    </row>
    <row r="24" spans="1:7" x14ac:dyDescent="0.25">
      <c r="A24" s="10"/>
      <c r="B24" s="10"/>
      <c r="C24" s="8"/>
      <c r="D24" s="9"/>
      <c r="F24" s="9"/>
      <c r="G24" s="9"/>
    </row>
    <row r="25" spans="1:7" x14ac:dyDescent="0.25">
      <c r="A25" s="10" t="s">
        <v>24</v>
      </c>
      <c r="B25" s="10" t="s">
        <v>7</v>
      </c>
      <c r="C25" s="8">
        <v>87</v>
      </c>
      <c r="D25" s="9">
        <v>394187.40671887249</v>
      </c>
      <c r="E25" s="8">
        <v>102</v>
      </c>
      <c r="F25" s="9">
        <v>421042.01169006986</v>
      </c>
      <c r="G25" s="9">
        <f>F25-D25</f>
        <v>26854.604971197376</v>
      </c>
    </row>
    <row r="27" spans="1:7" x14ac:dyDescent="0.25">
      <c r="A27" t="s">
        <v>25</v>
      </c>
      <c r="B27" t="s">
        <v>7</v>
      </c>
      <c r="C27" s="3">
        <v>145</v>
      </c>
      <c r="D27" s="9">
        <v>586402.80281038058</v>
      </c>
      <c r="E27" s="8">
        <v>170</v>
      </c>
      <c r="F27" s="9">
        <v>633696.44495126349</v>
      </c>
      <c r="G27" s="9">
        <f>F27-D27</f>
        <v>47293.642140882905</v>
      </c>
    </row>
    <row r="29" spans="1:7" x14ac:dyDescent="0.25">
      <c r="A29" t="s">
        <v>26</v>
      </c>
      <c r="B29" t="s">
        <v>7</v>
      </c>
      <c r="C29" s="3">
        <v>272</v>
      </c>
      <c r="D29" s="9">
        <v>1009224.8103809729</v>
      </c>
      <c r="E29" s="8">
        <v>302</v>
      </c>
      <c r="F29" s="9">
        <v>1065594.6143576899</v>
      </c>
      <c r="G29" s="9">
        <f>F29-D29</f>
        <v>56369.803976716939</v>
      </c>
    </row>
    <row r="31" spans="1:7" ht="15.75" thickBot="1" x14ac:dyDescent="0.3">
      <c r="C31" s="12">
        <f>SUM(C7:C29)</f>
        <v>3893</v>
      </c>
      <c r="D31" s="7">
        <f>SUM(D7:D29)</f>
        <v>17778235.2704648</v>
      </c>
      <c r="E31" s="12">
        <f>SUM(E7:E29)</f>
        <v>4328</v>
      </c>
      <c r="F31" s="7">
        <f>SUM(F7:F29)</f>
        <v>18791492.440481052</v>
      </c>
      <c r="G31" s="7">
        <f>SUM(G7:G29)</f>
        <v>1013257.1700162507</v>
      </c>
    </row>
    <row r="32" spans="1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74" orientation="landscape" verticalDpi="0" r:id="rId1"/>
  <headerFooter>
    <oddHeader>&amp;C&amp;"-,Bold"&amp;14Effect of Pupil Variations (estimated pupils for Sept'19)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Brock, Martin</dc:creator>
  <cp:lastModifiedBy>Brock, Martin</cp:lastModifiedBy>
  <cp:lastPrinted>2019-02-28T11:22:22Z</cp:lastPrinted>
  <dcterms:created xsi:type="dcterms:W3CDTF">2018-01-04T09:37:33Z</dcterms:created>
  <dcterms:modified xsi:type="dcterms:W3CDTF">2019-02-28T11:29:25Z</dcterms:modified>
</cp:coreProperties>
</file>